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5" windowHeight="9210" tabRatio="775"/>
  </bookViews>
  <sheets>
    <sheet name="Налог на прибыль" sheetId="1" r:id="rId1"/>
    <sheet name="Приложение" sheetId="3" r:id="rId2"/>
    <sheet name="Коды типов объектов (мест)" sheetId="4" r:id="rId3"/>
    <sheet name="Указания по заполнению" sheetId="5" r:id="rId4"/>
  </sheets>
  <definedNames>
    <definedName name="Код">'Коды типов объектов (мест)'!$A$9:$A$19</definedName>
    <definedName name="_xlnm.Print_Area" localSheetId="0">'Налог на прибыль'!$A$2:$AZ$302</definedName>
    <definedName name="_xlnm.Print_Area" localSheetId="1">Приложение!$A$1:$AZ$60</definedName>
    <definedName name="_xlnm.Print_Area" localSheetId="3">'Указания по заполнению'!$A$1:$AI$232</definedName>
  </definedNames>
  <calcPr calcId="144525"/>
</workbook>
</file>

<file path=xl/calcChain.xml><?xml version="1.0" encoding="utf-8"?>
<calcChain xmlns="http://schemas.openxmlformats.org/spreadsheetml/2006/main">
  <c r="X198" i="1" l="1"/>
  <c r="X186" i="1"/>
  <c r="BG186" i="1"/>
  <c r="X185" i="1"/>
  <c r="X193" i="1"/>
  <c r="X184" i="1"/>
  <c r="BH184" i="1"/>
  <c r="X183" i="1"/>
  <c r="X190" i="1"/>
  <c r="AX182" i="1"/>
  <c r="AX196" i="1"/>
  <c r="AU182" i="1"/>
  <c r="AU196" i="1"/>
  <c r="AR182" i="1"/>
  <c r="AR196" i="1"/>
  <c r="AO182" i="1"/>
  <c r="AO196" i="1"/>
  <c r="AL182" i="1"/>
  <c r="AL196" i="1"/>
  <c r="AH182" i="1"/>
  <c r="AH196" i="1"/>
  <c r="AD182" i="1"/>
  <c r="AD196" i="1"/>
  <c r="X196" i="1"/>
  <c r="X197" i="1"/>
  <c r="X182" i="1"/>
  <c r="BH182" i="1"/>
  <c r="AX195" i="1"/>
  <c r="AX197" i="1"/>
  <c r="AM76" i="1"/>
  <c r="AM83" i="1"/>
  <c r="AM98" i="1"/>
  <c r="AM100" i="1"/>
  <c r="AO76" i="1"/>
  <c r="AO83" i="1"/>
  <c r="AO98" i="1"/>
  <c r="AO100" i="1"/>
  <c r="AQ76" i="1"/>
  <c r="AQ83" i="1"/>
  <c r="AQ98" i="1"/>
  <c r="AQ100" i="1"/>
  <c r="AS76" i="1"/>
  <c r="AS83" i="1"/>
  <c r="AS98" i="1"/>
  <c r="AS100" i="1"/>
  <c r="AU76" i="1"/>
  <c r="AU83" i="1"/>
  <c r="AU98" i="1"/>
  <c r="AU100" i="1"/>
  <c r="AW76" i="1"/>
  <c r="AW83" i="1"/>
  <c r="AW98" i="1"/>
  <c r="AW100" i="1"/>
  <c r="AY76" i="1"/>
  <c r="AY83" i="1"/>
  <c r="AY98" i="1"/>
  <c r="AY100" i="1"/>
  <c r="AD100" i="1"/>
  <c r="AM101" i="1"/>
  <c r="AO101" i="1"/>
  <c r="AQ101" i="1"/>
  <c r="AS101" i="1"/>
  <c r="AU101" i="1"/>
  <c r="AW101" i="1"/>
  <c r="AY101" i="1"/>
  <c r="AD101" i="1"/>
  <c r="AD102" i="1"/>
  <c r="AS102" i="1"/>
  <c r="AM102" i="1"/>
  <c r="AO102" i="1"/>
  <c r="AQ102" i="1"/>
  <c r="AD103" i="1"/>
  <c r="BC101" i="1"/>
  <c r="BF102" i="1"/>
  <c r="BF103" i="1"/>
  <c r="AS104" i="1"/>
  <c r="AS105" i="1"/>
  <c r="AS106" i="1"/>
  <c r="BE102" i="1"/>
  <c r="BE103" i="1"/>
  <c r="AQ104" i="1"/>
  <c r="AQ105" i="1"/>
  <c r="AQ106" i="1"/>
  <c r="BD102" i="1"/>
  <c r="BD103" i="1"/>
  <c r="AO104" i="1"/>
  <c r="AO105" i="1"/>
  <c r="AO106" i="1"/>
  <c r="BC102" i="1"/>
  <c r="BC103" i="1"/>
  <c r="AM104" i="1"/>
  <c r="AM105" i="1"/>
  <c r="AM106" i="1"/>
  <c r="AW102" i="1"/>
  <c r="BH102" i="1"/>
  <c r="BH103" i="1"/>
  <c r="AW104" i="1"/>
  <c r="AW105" i="1"/>
  <c r="U173" i="1"/>
  <c r="AD104" i="1"/>
  <c r="AD112" i="1"/>
  <c r="AD108" i="1"/>
  <c r="AU102" i="1"/>
  <c r="BG102" i="1"/>
  <c r="BG103" i="1"/>
  <c r="AU104" i="1"/>
  <c r="AU105" i="1"/>
  <c r="AU106" i="1"/>
  <c r="AW106" i="1"/>
  <c r="AY102" i="1"/>
  <c r="BI102" i="1"/>
  <c r="BI103" i="1"/>
  <c r="AY104" i="1"/>
  <c r="AY105" i="1"/>
  <c r="AY106" i="1"/>
  <c r="AD106" i="1"/>
  <c r="AD105" i="1"/>
  <c r="AM110" i="1"/>
  <c r="AO110" i="1"/>
  <c r="AQ110" i="1"/>
  <c r="AS110" i="1"/>
  <c r="AU110" i="1"/>
  <c r="AW110" i="1"/>
  <c r="AY110" i="1"/>
  <c r="AD110" i="1"/>
  <c r="AD113" i="1"/>
  <c r="AM114" i="1"/>
  <c r="AO114" i="1"/>
  <c r="AQ114" i="1"/>
  <c r="AS114" i="1"/>
  <c r="AU114" i="1"/>
  <c r="AW114" i="1"/>
  <c r="AY114" i="1"/>
  <c r="AD114" i="1"/>
  <c r="AD119" i="1"/>
  <c r="AD120" i="1"/>
  <c r="AD121" i="1"/>
  <c r="AD122" i="1"/>
  <c r="AD123" i="1"/>
  <c r="AD124" i="1"/>
  <c r="AU133" i="1"/>
  <c r="AV238" i="1"/>
  <c r="AS219" i="1"/>
  <c r="AS220" i="1"/>
  <c r="U170" i="1"/>
  <c r="AF170" i="1"/>
  <c r="AL170" i="1"/>
  <c r="U171" i="1"/>
  <c r="AF171" i="1"/>
  <c r="AL171" i="1"/>
  <c r="U172" i="1"/>
  <c r="AF172" i="1"/>
  <c r="AL172" i="1"/>
  <c r="AF173" i="1"/>
  <c r="AL173" i="1"/>
  <c r="U169" i="1"/>
  <c r="AF169" i="1"/>
  <c r="AL169" i="1"/>
  <c r="AX174" i="1"/>
  <c r="AU174" i="1"/>
  <c r="AR174" i="1"/>
  <c r="AL174" i="1"/>
  <c r="AF174" i="1"/>
  <c r="AB174" i="1"/>
  <c r="U174" i="1"/>
  <c r="P174" i="1"/>
  <c r="H174" i="1"/>
  <c r="AE154" i="1"/>
  <c r="AO147" i="1"/>
  <c r="AD126" i="1"/>
  <c r="AD125" i="1"/>
  <c r="AY121" i="1"/>
  <c r="AY124" i="1"/>
  <c r="AO121" i="1"/>
  <c r="AO124" i="1"/>
  <c r="AQ121" i="1"/>
  <c r="AQ124" i="1"/>
  <c r="AS121" i="1"/>
  <c r="AS124" i="1"/>
  <c r="AU121" i="1"/>
  <c r="AU124" i="1"/>
  <c r="AW121" i="1"/>
  <c r="AW124" i="1"/>
  <c r="AM121" i="1"/>
  <c r="AM124" i="1"/>
  <c r="AD118" i="1"/>
  <c r="AD117" i="1"/>
  <c r="AD111" i="1"/>
  <c r="AD107" i="1"/>
  <c r="AD88" i="1"/>
  <c r="AD91" i="1"/>
  <c r="AD92" i="1"/>
  <c r="AD93" i="1"/>
  <c r="AD94" i="1"/>
  <c r="AM95" i="1"/>
  <c r="AO95" i="1"/>
  <c r="AQ95" i="1"/>
  <c r="AS95" i="1"/>
  <c r="AU95" i="1"/>
  <c r="AW95" i="1"/>
  <c r="AY95" i="1"/>
  <c r="AD95" i="1"/>
  <c r="AD96" i="1"/>
  <c r="AD97" i="1"/>
  <c r="AD98" i="1"/>
  <c r="AD99" i="1"/>
  <c r="AD87" i="1"/>
  <c r="AD84" i="1"/>
  <c r="AD85" i="1"/>
  <c r="AD86" i="1"/>
  <c r="AD75" i="1"/>
  <c r="AD76" i="1"/>
  <c r="AD77" i="1"/>
  <c r="AD78" i="1"/>
  <c r="AD79" i="1"/>
  <c r="AD80" i="1"/>
  <c r="AD81" i="1"/>
  <c r="AD82" i="1"/>
  <c r="AD83" i="1"/>
  <c r="AD74" i="1"/>
  <c r="X191" i="1"/>
  <c r="AX190" i="1"/>
  <c r="X194" i="1"/>
  <c r="AU193" i="1"/>
  <c r="BB182" i="1"/>
  <c r="AD195" i="1"/>
  <c r="AD197" i="1"/>
  <c r="BC182" i="1"/>
  <c r="AH195" i="1"/>
  <c r="AH197" i="1"/>
  <c r="BD182" i="1"/>
  <c r="AL195" i="1"/>
  <c r="AL197" i="1"/>
  <c r="BE182" i="1"/>
  <c r="AO195" i="1"/>
  <c r="AO197" i="1"/>
  <c r="BF182" i="1"/>
  <c r="AR195" i="1"/>
  <c r="AR197" i="1"/>
  <c r="BG182" i="1"/>
  <c r="AU195" i="1"/>
  <c r="AU197" i="1"/>
  <c r="BB183" i="1"/>
  <c r="AD189" i="1"/>
  <c r="BC183" i="1"/>
  <c r="AH189" i="1"/>
  <c r="BD183" i="1"/>
  <c r="AL189" i="1"/>
  <c r="BE183" i="1"/>
  <c r="AO189" i="1"/>
  <c r="BF183" i="1"/>
  <c r="AR189" i="1"/>
  <c r="BG183" i="1"/>
  <c r="AU189" i="1"/>
  <c r="BH183" i="1"/>
  <c r="AX189" i="1"/>
  <c r="BH186" i="1"/>
  <c r="AX193" i="1"/>
  <c r="BF186" i="1"/>
  <c r="AR193" i="1"/>
  <c r="BE186" i="1"/>
  <c r="AO193" i="1"/>
  <c r="BD186" i="1"/>
  <c r="AL193" i="1"/>
  <c r="BB186" i="1"/>
  <c r="AD193" i="1"/>
  <c r="BG185" i="1"/>
  <c r="AU192" i="1"/>
  <c r="AU194" i="1"/>
  <c r="BF185" i="1"/>
  <c r="AR192" i="1"/>
  <c r="BE185" i="1"/>
  <c r="AO192" i="1"/>
  <c r="BD185" i="1"/>
  <c r="AL192" i="1"/>
  <c r="BC185" i="1"/>
  <c r="AH192" i="1"/>
  <c r="BG184" i="1"/>
  <c r="AU190" i="1"/>
  <c r="AU199" i="1"/>
  <c r="BF184" i="1"/>
  <c r="AR190" i="1"/>
  <c r="AR199" i="1"/>
  <c r="BE184" i="1"/>
  <c r="AO190" i="1"/>
  <c r="AO199" i="1"/>
  <c r="BD184" i="1"/>
  <c r="AL190" i="1"/>
  <c r="AL199" i="1"/>
  <c r="BC184" i="1"/>
  <c r="AH190" i="1"/>
  <c r="BB184" i="1"/>
  <c r="AD190" i="1"/>
  <c r="AD199" i="1"/>
  <c r="BB185" i="1"/>
  <c r="AD192" i="1"/>
  <c r="BH185" i="1"/>
  <c r="AX192" i="1"/>
  <c r="BC186" i="1"/>
  <c r="AH193" i="1"/>
  <c r="AH199" i="1"/>
  <c r="AX194" i="1"/>
  <c r="AD194" i="1"/>
  <c r="AH194" i="1"/>
  <c r="AL194" i="1"/>
  <c r="AO194" i="1"/>
  <c r="AR194" i="1"/>
  <c r="AX198" i="1"/>
  <c r="AX191" i="1"/>
  <c r="AX200" i="1"/>
  <c r="AX201" i="1"/>
  <c r="AU198" i="1"/>
  <c r="AU191" i="1"/>
  <c r="AU200" i="1"/>
  <c r="AU201" i="1"/>
  <c r="AR198" i="1"/>
  <c r="AR191" i="1"/>
  <c r="AR200" i="1"/>
  <c r="AR201" i="1"/>
  <c r="AO198" i="1"/>
  <c r="AO191" i="1"/>
  <c r="AO200" i="1"/>
  <c r="AO201" i="1"/>
  <c r="AL198" i="1"/>
  <c r="AL191" i="1"/>
  <c r="AL200" i="1"/>
  <c r="AL201" i="1"/>
  <c r="AH198" i="1"/>
  <c r="AH191" i="1"/>
  <c r="AH200" i="1"/>
  <c r="AH201" i="1"/>
  <c r="AD198" i="1"/>
  <c r="AD191" i="1"/>
  <c r="AD200" i="1"/>
  <c r="AX199" i="1"/>
  <c r="X199" i="1"/>
  <c r="X200" i="1"/>
  <c r="AD201" i="1"/>
  <c r="X201" i="1"/>
</calcChain>
</file>

<file path=xl/comments1.xml><?xml version="1.0" encoding="utf-8"?>
<comments xmlns="http://schemas.openxmlformats.org/spreadsheetml/2006/main">
  <authors>
    <author>Автор</author>
    <author>Редакция ИПА "Регистр"</author>
    <author>Редакция ЮСИАС</author>
  </authors>
  <commentList>
    <comment ref="AZ2" authorId="0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Форма с учетом изменений, внесенных постановлением Министерства по налогам и сборам Республики Беларусь от 28.01.2020 № 1, рег. № 8/35085 от 12.02.2020.</t>
        </r>
      </text>
    </comment>
    <comment ref="AM69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Внимание!</t>
        </r>
        <r>
          <rPr>
            <sz val="8"/>
            <color indexed="81"/>
            <rFont val="Tahoma"/>
            <family val="2"/>
            <charset val="204"/>
          </rPr>
          <t xml:space="preserve"> Порядок ставок налога в графах с 4 по 10 можно изменить путем их выбора из выпадающего списка в каждой из граф отдельно.</t>
        </r>
      </text>
    </comment>
    <comment ref="AM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O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Q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S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U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W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Y103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11 больше строки 10.</t>
        </r>
      </text>
    </comment>
    <comment ref="AM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AO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AQ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AS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AU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AW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AY10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12 больше разности строк 10 и 11.</t>
        </r>
      </text>
    </comment>
    <comment ref="BB104" authorId="2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 ячейке укажите сумму льготируемой прибыли, которая не зависит от характера реализации товаров (работ, услуг), имущественных прав.</t>
        </r>
      </text>
    </comment>
    <comment ref="AM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O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Q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S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U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W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Y10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13 больше строки 10.</t>
        </r>
      </text>
    </comment>
    <comment ref="AM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AO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AQ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AS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AU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AW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AY10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строка 14.1 больше строки 14.</t>
        </r>
      </text>
    </comment>
    <comment ref="BB108" authorId="2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При использованиии механизма переноса убытков на будущее проставьте "Х".</t>
        </r>
      </text>
    </comment>
    <comment ref="AD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M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O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Q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S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U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W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AY11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сумма показателей, отражаемых по строкам 17 и 18 раздела I, превышает размер показателей, отраженных по строке 16 раздела I в соответствующих графах.</t>
        </r>
      </text>
    </comment>
    <comment ref="X189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более строки 1.1 или итога по графе 4 раздела I части II.</t>
        </r>
      </text>
    </comment>
    <comment ref="X192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более строки 1.2 или итога по графе 6 раздела I части II.</t>
        </r>
      </text>
    </comment>
    <comment ref="X19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больше разности строк 1, 2 и 3 или больше итога по графе 7 раздела I части II.</t>
        </r>
      </text>
    </comment>
    <comment ref="X198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больше строки 1.</t>
        </r>
      </text>
    </comment>
    <comment ref="X199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больше значения строки 13 раздела I части I.</t>
        </r>
      </text>
    </comment>
    <comment ref="X200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больше значения строки 14 раздела I части I.</t>
        </r>
      </text>
    </comment>
    <comment ref="AS210" authorId="2">
      <text>
        <r>
          <rPr>
            <b/>
            <sz val="8"/>
            <color indexed="81"/>
            <rFont val="Tahoma"/>
            <family val="2"/>
            <charset val="204"/>
          </rPr>
          <t>Редакция ЮСИАС:</t>
        </r>
        <r>
          <rPr>
            <sz val="8"/>
            <color indexed="81"/>
            <rFont val="Tahoma"/>
            <family val="2"/>
            <charset val="204"/>
          </rPr>
          <t xml:space="preserve">
Красная заливка ячейки означает, что значение стороки 2 превышает значение строки 1.</t>
        </r>
      </text>
    </comment>
    <comment ref="AV282" authorId="2">
      <text>
        <r>
          <rPr>
            <b/>
            <sz val="8"/>
            <color indexed="81"/>
            <rFont val="Tahoma"/>
            <family val="2"/>
            <charset val="204"/>
          </rPr>
          <t>Редакция ЮСИАС:</t>
        </r>
        <r>
          <rPr>
            <sz val="8"/>
            <color indexed="81"/>
            <rFont val="Tahoma"/>
            <family val="2"/>
            <charset val="204"/>
          </rPr>
          <t xml:space="preserve">
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      </r>
      </text>
    </comment>
  </commentList>
</comments>
</file>

<file path=xl/sharedStrings.xml><?xml version="1.0" encoding="utf-8"?>
<sst xmlns="http://schemas.openxmlformats.org/spreadsheetml/2006/main" count="505" uniqueCount="393">
  <si>
    <t>сумма превышения затрат на научно-исследователь-
ские, опытно-конструкторские и опытно-технологичес-
кие работы, зарегистрированные в государственном реестре научно-исследовательских, опытно-конструкторских и опытно-технологических работ в порядке, определяемом Президентом Республики Беларусь, учтенных в затратах по производству и реализации в соответствии с подпунктом 2.3 пункта 2 статьи 170 Налогового кодекса Республики Беларусь, над фактически произведенными затратами на эти цели</t>
  </si>
  <si>
    <t>внереализационные доходы, указанные в подпункте 
3.18 статьи 174 Налогового кодекса Республики 
Беларусь</t>
  </si>
  <si>
    <t>(Окончание табл.)</t>
  </si>
  <si>
    <t>Налог на доходы, удержанный и перечисленный в бюджет Республики Беларусь налоговым агентом, в отношении которых иностранная организация, осуществляющая деятельность в Республике Беларусь через постоянное представительство, является платель-
щиком налога на прибыль в Республике Беларусь</t>
  </si>
  <si>
    <t>подлежащая переносу (графа 3 или графа 2 х гра-фа 3 / (графа 3 + графа 5), но не более графы 3), и (или) сумма неперенесен-ного убытка</t>
  </si>
  <si>
    <t>подлежащая переносу (графа 5 или графа 2 х гра-фа 5 / (графа 3 + графа 5), но не более графы 5), и (или) сумма неперенесен-ного убытка</t>
  </si>
  <si>
    <t>Вид иму-ществен-
ных прав</t>
  </si>
  <si>
    <t>Цена, указанная
в сделке (доход, прибыль)</t>
  </si>
  <si>
    <r>
      <t xml:space="preserve">     1</t>
    </r>
    <r>
      <rPr>
        <sz val="8"/>
        <rFont val="Times New Roman"/>
        <family val="1"/>
        <charset val="204"/>
      </rPr>
      <t xml:space="preserve"> Учетный номер плательщика.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
     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Для иностранной организации указываются наименование и адрес места нахождения на государственном языке страны места нахождения в соответствии с учредительными документами.
     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иностранными организациями, осуществляющими деятельность в Республике Беларусь через постоянное представительство.
     </t>
    </r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
     </t>
    </r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При представлении налоговых деклараций (расчетов) ежеквартально указывается номер последнего месяца отчетного квартала. При представлении налоговой декларации (расчета) ежегодно указывается номер последнего месяца года.
     </t>
    </r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Не заполняется организациями, осуществляющими деятельность в Республике Беларусь через постоянное представительство.
     </t>
    </r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Заполнение строки производится в налоговой декларации (расчете) за IV квартал истекшего налогового периода.</t>
    </r>
  </si>
  <si>
    <r>
      <t xml:space="preserve">     9</t>
    </r>
    <r>
      <rPr>
        <sz val="8"/>
        <rFont val="Times New Roman"/>
        <family val="1"/>
        <charset val="204"/>
      </rPr>
      <t xml:space="preserve"> Заполнение раздела производится в налоговой декларации (расчете) за III квартал текущего налогового периода и только в случае наличия положительного показателя в строке 24 раздела I части I налоговой декларации (расчета) за III квартал текущего налогового периода.
     </t>
    </r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Заполнение части производится по итогам каждого налогового периода при наличии в этом либо предшествующих налоговых периодах убытков, подлежащих переносу, независимо от наличия налоговой базы, подлежащей уменьшению на сумму убытков.
     </t>
    </r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налоговый период (налоговые периоды), сумма убытка (суммы убытков) по итогам которого (которых) может быть перенесена на прибыль истекшего или последующих налоговых периодов.
     </t>
    </r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сумма убытка за налоговый период, определенная в соответствии с пунктом 2 статьи 183 Налогового кодекса Республики Беларусь, и (или) сумма неперенесенного убытка, соответствующая показателю графы 8 за предшествующий налоговый период.
     </t>
    </r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Под дивидендами понимаются дивиденды и приравненные к ним доходы, признаваемые таковыми в соответствии с подпунктом 2.4 пункта 2 статьи 13 Налогового кодекса Республики Беларусь, начисленные белорусскими организациями учредителям (участникам) – белорусским организациям.
     </t>
    </r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Строки 4.1–4.5 заполняются налоговым агентом по каждой белорусской организации, которой начислены дивиденды.
     </t>
    </r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Код единой Товарной номенклатуры внешнеэкономической деятельности Евразийского экономического союза, десять знаков.</t>
    </r>
  </si>
  <si>
    <r>
      <t xml:space="preserve">     16</t>
    </r>
    <r>
      <rPr>
        <sz val="8"/>
        <rFont val="Times New Roman"/>
        <family val="1"/>
        <charset val="204"/>
      </rPr>
      <t xml:space="preserve"> Код общегосударственного классификатора Республики Беларусь ОКРБ 007-2012 «Классификатор продукции по видам экономической деятельности», утвержденного постановлением Государственного комитета по стандартизации Республики Беларусь от 28 декабря 2012 г. № 83, девять знаков.</t>
    </r>
  </si>
  <si>
    <t>к форме налоговой декларации (расчета)</t>
  </si>
  <si>
    <t xml:space="preserve">по налогу на прибыль </t>
  </si>
  <si>
    <t>Сведения
о размере и составе использованных льгот</t>
  </si>
  <si>
    <t>Раздел II. Сведения об основаниях применения льготы, установленной Указом Президента Республики Беларусь от 22 сентября 2017 г. № 345
«О развитии торговли, общественного питания и бытового обслуживания»</t>
  </si>
  <si>
    <t>наимено-вание сельсовета</t>
  </si>
  <si>
    <t>Осуществление деятельности в календарном году в соответствии с Указом Президента Республики Беларусь от 22 сентября 2017 г. № 345</t>
  </si>
  <si>
    <t>номер месяца
(проставляется знак «Х»)</t>
  </si>
  <si>
    <t xml:space="preserve">(индивидуальный предприниматель)                              </t>
  </si>
  <si>
    <t xml:space="preserve">или уполномоченное им лицо  </t>
  </si>
  <si>
    <t xml:space="preserve">Руководитель организации </t>
  </si>
  <si>
    <r>
      <t>Налог на прибыль (доходы), уплаченный в иностранном государстве, не превышающий суммы налога на прибыль, подлежащей уплате (уплаченной) в Республике Беларусь в отношении дохода, полученного в иностранном государстве</t>
    </r>
    <r>
      <rPr>
        <vertAlign val="superscript"/>
        <sz val="9"/>
        <rFont val="Times New Roman"/>
        <family val="1"/>
        <charset val="204"/>
      </rPr>
      <t>7</t>
    </r>
  </si>
  <si>
    <t>Налог на прибыль, исчисленный для уплаты в Республике Беларусь (строка 16 – строка 17 – строка 18 – строка 19 – строка 20)</t>
  </si>
  <si>
    <r>
      <t>2/3 суммы налога на прибыль за III квартал истекшего налогового периода</t>
    </r>
    <r>
      <rPr>
        <vertAlign val="superscript"/>
        <sz val="9"/>
        <rFont val="Times New Roman"/>
        <family val="1"/>
        <charset val="204"/>
      </rPr>
      <t>8</t>
    </r>
  </si>
  <si>
    <t>Налог на прибыль к уплате (возврату) 
(строка 21 – строка 22 – строка 23)</t>
  </si>
  <si>
    <t>24.2</t>
  </si>
  <si>
    <t>в том числе к уплате в соответствии с главой 11 Налогового кодекса Республики Беларусь</t>
  </si>
  <si>
    <r>
      <t>Раздел II
Расчет 2/3 суммы налога на прибыль за III квартал текущего налогового периода</t>
    </r>
    <r>
      <rPr>
        <b/>
        <vertAlign val="superscript"/>
        <sz val="11"/>
        <rFont val="Times New Roman"/>
        <family val="1"/>
        <charset val="204"/>
      </rPr>
      <t>9</t>
    </r>
  </si>
  <si>
    <t>Раздел III
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</t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</si>
  <si>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</si>
  <si>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</si>
  <si>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</si>
  <si>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t>исчислено в соответствии с главой 11 Налогового кодекса Республики Беларусь</t>
  </si>
  <si>
    <t>Раздел I
Сведения о сумме убытка (суммах убытков), на которую плательщик имеет право уменьшить налоговую базу текущего налогового периода</t>
  </si>
  <si>
    <r>
      <t>Сумма убытка в целом по организации и (или) сумма неперенесенно-го убытка</t>
    </r>
    <r>
      <rPr>
        <vertAlign val="superscript"/>
        <sz val="9"/>
        <rFont val="Times New Roman"/>
        <family val="1"/>
        <charset val="204"/>
      </rPr>
      <t>12</t>
    </r>
  </si>
  <si>
    <t>Сумма убытков, не перенесенная на будущее по состоянию на конец налогового периода</t>
  </si>
  <si>
    <t>Размер ставки, %</t>
  </si>
  <si>
    <t>период, за который начислены дивиденды; дата начисления дивидендов)</t>
  </si>
  <si>
    <t>Налоговая база по налогу на прибыль с дивидендов (строка 1 – строка 2) x строка 4.3 / строка 1)</t>
  </si>
  <si>
    <t>5.1.3</t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</si>
  <si>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</si>
  <si>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</si>
  <si>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Часть IV
Расчет подоходного налога с физических лиц, исчисленного банками с доходов в виде процентов по вкладам (депозитам) и денежным средствам, находящимся на текущих (расчетных) банковских счетах</t>
  </si>
  <si>
    <t>Итого к уплате (строка 2 – строка 3)</t>
  </si>
  <si>
    <t>Сумма налога на прибыль (доход), уплаченная (удержанная) в иностранном государстве и документально подтвержденная</t>
  </si>
  <si>
    <t>Сумма налога на прибыль (доход), уплаченная в Республике Беларусь в отношении дохода, полученного в иностранном государстве, в пределах которой производится зачет</t>
  </si>
  <si>
    <t>Чистая прибыль (убыток)</t>
  </si>
  <si>
    <t>Фонд заработной платы</t>
  </si>
  <si>
    <t>Среднесписочная численность работников за отчетный период, чел.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</si>
  <si>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</t>
  </si>
  <si>
    <t>Подоходный налог с физических лиц, исчисленный с доходов, фактически выплаченных в отчетном периоде, в том числе:</t>
  </si>
  <si>
    <t>по результатам проверок</t>
  </si>
  <si>
    <t>8.2</t>
  </si>
  <si>
    <t>Подоходный налог с физических лиц, перечисленный в бюджет в отчетном периоде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</si>
  <si>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</t>
  </si>
  <si>
    <t>Коэффициент капитализации белорусской организации (Кб), рассчитанный в соответствии с положениями статьи 172 Налогового кодекса Республики Беларусь при наличии контролируемой задолженности, а именно:</t>
  </si>
  <si>
    <t>Суммы, не включаемые в объект налогообложения налогом на прибыль:</t>
  </si>
  <si>
    <t>в соответствии с подпунктом 11.4 пункта 11 статьи 167 Налогового кодекса Республики Беларусь</t>
  </si>
  <si>
    <t>Размер уставного фонда организации при наличии в налоговом периоде иностранной организации – участника либо собственника имущества унитарного предприятия, в том числе:</t>
  </si>
  <si>
    <t>Сумма приобретения имущества унитарного предприятия (при наличии)</t>
  </si>
  <si>
    <r>
      <t>Сумма затрат (расходов), понесенных иностранной организацией за пределами Республики Беларусь, подтвержденная заключением (заключениями) аудиторской организации (аудитора) иностранного государства, резидентом которого является иностранная организация</t>
    </r>
    <r>
      <rPr>
        <vertAlign val="superscript"/>
        <sz val="9"/>
        <rFont val="Times New Roman"/>
        <family val="1"/>
        <charset val="204"/>
      </rPr>
      <t>4</t>
    </r>
  </si>
  <si>
    <t>Сведения о сделке, в отношении которой произведена корректировка в соответствии с главой 11 Налогового кодекса Республики Беларусь</t>
  </si>
  <si>
    <t>15.1</t>
  </si>
  <si>
    <t>Дата совершения сделки</t>
  </si>
  <si>
    <t>Наименование товара (работы, услуги)</t>
  </si>
  <si>
    <r>
      <t>Код ТН ВЭД ЕАЭС</t>
    </r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(ОКП)</t>
    </r>
    <r>
      <rPr>
        <vertAlign val="superscript"/>
        <sz val="8"/>
        <rFont val="Times New Roman"/>
        <family val="1"/>
        <charset val="204"/>
      </rPr>
      <t>16</t>
    </r>
  </si>
  <si>
    <t>Рыночная цена (доход, прибыль)</t>
  </si>
  <si>
    <t>Наименование контрагента по сделке</t>
  </si>
  <si>
    <t>15.1.1</t>
  </si>
  <si>
    <t>15.1.2</t>
  </si>
  <si>
    <t>15.1.3</t>
  </si>
  <si>
    <t>Сумма скорректированной налоговой базы</t>
  </si>
  <si>
    <t>Сумма скорректированного убытка</t>
  </si>
  <si>
    <t>15.2</t>
  </si>
  <si>
    <t>15.3</t>
  </si>
  <si>
    <r>
      <t>К налоговой декларации (расчету) прилагается заключение (заключения) аудиторской организации (аудитора) иностранного государства, резидентом которого является иностранная организация</t>
    </r>
    <r>
      <rPr>
        <vertAlign val="superscript"/>
        <sz val="9"/>
        <rFont val="Times New Roman"/>
        <family val="1"/>
        <charset val="204"/>
      </rPr>
      <t>4</t>
    </r>
  </si>
  <si>
    <t>Наименование вида деятельности</t>
  </si>
  <si>
    <t>Сведения о торговом объекте (месте), объекте общественного питания, бытового обслуживания</t>
  </si>
  <si>
    <t>код типа объекта (места)</t>
  </si>
  <si>
    <t>название объекта (места)</t>
  </si>
  <si>
    <t>место нахождения (адрес)</t>
  </si>
  <si>
    <t>наимено-вание территории сельской местности либо малого городского поселения</t>
  </si>
  <si>
    <t>область</t>
  </si>
  <si>
    <t>район</t>
  </si>
  <si>
    <t>тип населен-ного пункта</t>
  </si>
  <si>
    <t>наиме-нование населен-ного пункта</t>
  </si>
  <si>
    <t>тип элемента улично-дорож-ной сети и приравненного к нему элемента градострои-тельной планировочной структуры</t>
  </si>
  <si>
    <t>наименование элемента улично-дорожной сети и приравненного к нему элемента градострои-тельной планировочной структуры</t>
  </si>
  <si>
    <t>дома</t>
  </si>
  <si>
    <t>кор-пуса</t>
  </si>
  <si>
    <t>поме-щения</t>
  </si>
  <si>
    <t>Средняя численность работников за календарный месяц, чел.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</si>
  <si>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</si>
  <si>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</si>
  <si>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</si>
  <si>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</si>
  <si>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</si>
  <si>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</si>
  <si>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</si>
  <si>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</si>
  <si>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</si>
  <si>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</si>
  <si>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</si>
  <si>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</si>
  <si>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Код льготы</t>
    </r>
    <r>
      <rPr>
        <vertAlign val="superscript"/>
        <sz val="9"/>
        <rFont val="Times New Roman"/>
        <family val="1"/>
        <charset val="204"/>
      </rPr>
      <t>1</t>
    </r>
  </si>
  <si>
    <r>
      <t>Размер льготируемой налоговой базы</t>
    </r>
    <r>
      <rPr>
        <vertAlign val="superscript"/>
        <sz val="9"/>
        <rFont val="Times New Roman"/>
        <family val="1"/>
        <charset val="204"/>
      </rPr>
      <t>2</t>
    </r>
  </si>
  <si>
    <r>
      <t>код инспекции МНС (управления (отдела) по работе с плательщиками) по месту расположения объекта (места)</t>
    </r>
    <r>
      <rPr>
        <vertAlign val="superscript"/>
        <sz val="8"/>
        <rFont val="Times New Roman"/>
        <family val="1"/>
        <charset val="204"/>
      </rPr>
      <t>1</t>
    </r>
  </si>
  <si>
    <r>
      <t xml:space="preserve">    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Заполняется инспекцией МНС (управлением (отделом) по работе с плательщиками).
     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Не заполняется в случае применения льгот в виде уменьшения суммы налога, подлежащего уплате в бюджет.</t>
    </r>
  </si>
  <si>
    <t>Наимено-вание иностранной организации</t>
  </si>
  <si>
    <t>Дата включения в состав учреди-
телей (участни-
ков)</t>
  </si>
  <si>
    <t>Идентификационный код (номер) платель-
щика, присвоенный иностранной органи-
зации налоговым (фи-
нансовым) органом иностранного госу-
дарства, в котором зарегистрировано юридическое лицо 
(при наличии)</t>
  </si>
  <si>
    <t>в целом по орга-низации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</si>
  <si>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</si>
  <si>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t>Сумма налога, не поступившая в бюджет в связи с использованием льготы</t>
  </si>
  <si>
    <t>По части I налоговой декларации (расчета)</t>
  </si>
  <si>
    <t>По части III налоговой декларации (расчета)</t>
  </si>
  <si>
    <t>по</t>
  </si>
  <si>
    <t>(наименование района, города, района в городе)</t>
  </si>
  <si>
    <t>х</t>
  </si>
  <si>
    <t>(четыре цифры года)</t>
  </si>
  <si>
    <t>(Продолжение табл.)</t>
  </si>
  <si>
    <t>(число)</t>
  </si>
  <si>
    <t>Руководитель организации</t>
  </si>
  <si>
    <t>(подпись)</t>
  </si>
  <si>
    <t>(инициалы, фамилия)</t>
  </si>
  <si>
    <t xml:space="preserve">№ п/п </t>
  </si>
  <si>
    <t>Наименование показателей</t>
  </si>
  <si>
    <t>Всего</t>
  </si>
  <si>
    <t>В том числе для исчисления налога по ставкам</t>
  </si>
  <si>
    <t>Расчет налоговой базы (валовой прибыли)</t>
  </si>
  <si>
    <t>Расчет суммы налога на прибыль по валовой прибыли</t>
  </si>
  <si>
    <t>год</t>
  </si>
  <si>
    <t>Часть I
Расчет налоговой базы (валовой прибыли) и суммы налога на прибыль</t>
  </si>
  <si>
    <t>Раздел I</t>
  </si>
  <si>
    <t>Раздел II</t>
  </si>
  <si>
    <t>1.1</t>
  </si>
  <si>
    <t>1.2</t>
  </si>
  <si>
    <t>4.1</t>
  </si>
  <si>
    <t>4.2</t>
  </si>
  <si>
    <t>Наименование показателя</t>
  </si>
  <si>
    <t>№ п/п</t>
  </si>
  <si>
    <t>Приложение</t>
  </si>
  <si>
    <t>В инспекцию Министерства по налогам и сборам</t>
  </si>
  <si>
    <t>по налогам и сборам</t>
  </si>
  <si>
    <t>или уполномоченное им лицо</t>
  </si>
  <si>
    <t>Остаток неперенесенного убытка на начало налогового периода</t>
  </si>
  <si>
    <t>по первой группе</t>
  </si>
  <si>
    <t>по второй группе</t>
  </si>
  <si>
    <t>Сумма убытков по первой группе</t>
  </si>
  <si>
    <t>Сумма убытков по второй группе</t>
  </si>
  <si>
    <t>ИТОГО</t>
  </si>
  <si>
    <t>факти-ческая</t>
  </si>
  <si>
    <t>14.1</t>
  </si>
  <si>
    <t xml:space="preserve">Признак </t>
  </si>
  <si>
    <t>Пометить Х</t>
  </si>
  <si>
    <t>Внесение изменений и (или) дополнений в часть I налоговой декларации (расчета)</t>
  </si>
  <si>
    <t>Внесение изменений и (или) дополнений в часть II налоговой декларации (расчета)</t>
  </si>
  <si>
    <t>Признак представления налоговой декларации (расчета)</t>
  </si>
  <si>
    <t>НАЛОГОВАЯ ДЕКЛАРАЦИЯ (РАСЧЕТ)
по налогу на прибыль</t>
  </si>
  <si>
    <t>(номер месяца)</t>
  </si>
  <si>
    <t xml:space="preserve">(четыре цифры года) </t>
  </si>
  <si>
    <t>16.1</t>
  </si>
  <si>
    <t>Значение показателя</t>
  </si>
  <si>
    <t>Дата уплаты налога на прибыль (доход), уплаченного в Республике Беларусь в отношении дохода, полученного в иностранном государстве</t>
  </si>
  <si>
    <t>Должностное лицо инспекции МНС</t>
  </si>
  <si>
    <t>Штамп или отметка инспекции МНС</t>
  </si>
  <si>
    <t>Получено</t>
  </si>
  <si>
    <t>Внесение изменений и (или) дополнений в налоговую декларацию (расчет):</t>
  </si>
  <si>
    <t>в связи с обнаружением неполноты сведений или ошибок</t>
  </si>
  <si>
    <t>года</t>
  </si>
  <si>
    <t>24.1</t>
  </si>
  <si>
    <t>Отчетный период, за который обнаружены неполнота сведений или ошибки, приведшие к занижению (завышению) суммы налога за этот период</t>
  </si>
  <si>
    <t>I квартал</t>
  </si>
  <si>
    <t>II квартал</t>
  </si>
  <si>
    <t>III квартал</t>
  </si>
  <si>
    <t>IV квартал</t>
  </si>
  <si>
    <t>Итого за год, в том числе:</t>
  </si>
  <si>
    <t>Сумма налога к уплате (возврату) за соответствующий отчетный период, за который обнаружены неполнота сведений или ошибки (+, –)</t>
  </si>
  <si>
    <t>1. Всего, в том числе:</t>
  </si>
  <si>
    <t>1.1. по первой группе</t>
  </si>
  <si>
    <t>1.2. по второй группе</t>
  </si>
  <si>
    <t xml:space="preserve">за </t>
  </si>
  <si>
    <t>Форма</t>
  </si>
  <si>
    <r>
      <t>УНП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</si>
  <si>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ОКЭД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</si>
  <si>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(наименование плательщика)</t>
    </r>
    <r>
      <rPr>
        <i/>
        <vertAlign val="superscript"/>
        <sz val="9"/>
        <rFont val="Times New Roman"/>
        <family val="1"/>
        <charset val="204"/>
      </rPr>
      <t>3</t>
    </r>
  </si>
  <si>
    <r>
      <t>(место нахождения плательщика)</t>
    </r>
    <r>
      <rPr>
        <i/>
        <vertAlign val="superscript"/>
        <sz val="9"/>
        <rFont val="Times New Roman"/>
        <family val="1"/>
        <charset val="204"/>
      </rPr>
      <t>3</t>
    </r>
  </si>
  <si>
    <r>
      <t>(место осуществления деятельности в
Республике Беларусь)</t>
    </r>
    <r>
      <rPr>
        <i/>
        <vertAlign val="superscript"/>
        <sz val="9"/>
        <rFont val="Times New Roman"/>
        <family val="1"/>
        <charset val="204"/>
      </rPr>
      <t>4</t>
    </r>
  </si>
  <si>
    <t>Внесение изменений и (или) дополнений в часть III налоговой декларации (расчета)</t>
  </si>
  <si>
    <t>квартал</t>
  </si>
  <si>
    <t>Налоговая база (строка 8 + строка 9)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</si>
  <si>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</si>
  <si>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</si>
  <si>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</si>
  <si>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</si>
  <si>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</si>
  <si>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</si>
  <si>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</si>
  <si>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</si>
  <si>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</si>
  <si>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</si>
  <si>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</si>
  <si>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Налог на прибыль, исчисленный по предыдущей налоговой декларации (расчету) (строка 21 предыдущей налоговой декларации (расчета))</t>
  </si>
  <si>
    <t>в том числе к доплате (уменьшению) по акту проверки</t>
  </si>
  <si>
    <t xml:space="preserve">По сроку уплаты </t>
  </si>
  <si>
    <t>2/3 суммы налога на прибыль за III квартал текущего налогового периода (строка 24 раздела I части I налоговой декларации (расчета) за III квартал текущего налогового периода х 2/3)</t>
  </si>
  <si>
    <t>IV квартал в размере 2/3 суммы налога на прибыль, исчисленной исходя из суммы налога на прибыль за III квартал</t>
  </si>
  <si>
    <r>
      <t>Налоговый период</t>
    </r>
    <r>
      <rPr>
        <vertAlign val="superscript"/>
        <sz val="9"/>
        <rFont val="Times New Roman"/>
        <family val="1"/>
        <charset val="204"/>
      </rPr>
      <t>11</t>
    </r>
  </si>
  <si>
    <t>Сумма убытка, оставшаяся после исключения убытков, полученных от первой и второй групп операций (графа 2 – графа 4 – графа 6), и (или) сумма неперенесенного убытка</t>
  </si>
  <si>
    <r>
      <t>Часть III
Расчет суммы налога на прибыль с дивидендов</t>
    </r>
    <r>
      <rPr>
        <b/>
        <vertAlign val="superscript"/>
        <sz val="11"/>
        <rFont val="Times New Roman"/>
        <family val="1"/>
        <charset val="204"/>
      </rPr>
      <t>13</t>
    </r>
  </si>
  <si>
    <t>месяц</t>
  </si>
  <si>
    <t>Общая сумма прибыли, распределенной в качестве дивидендов</t>
  </si>
  <si>
    <t>Х</t>
  </si>
  <si>
    <t>Расчет налога на прибыль с дивидендов, начисленных</t>
  </si>
  <si>
    <t>Сумма дивидендов, причитающаяся белорусской организации</t>
  </si>
  <si>
    <t>Налог на прибыль с дивидендов (строка 4.4 x строка 3 / 100)</t>
  </si>
  <si>
    <t>Всего налога на прибыль с дивидендов</t>
  </si>
  <si>
    <t>В том числе к доплате (уменьшению):</t>
  </si>
  <si>
    <t>по акту проверки</t>
  </si>
  <si>
    <t>Сумма дивидендов, полученная белорусской организацией, начислившей дивиденды
(не более строки 1)</t>
  </si>
  <si>
    <t>4.3</t>
  </si>
  <si>
    <t>4.4</t>
  </si>
  <si>
    <t>4.5</t>
  </si>
  <si>
    <t>5.1</t>
  </si>
  <si>
    <t>5.1.1</t>
  </si>
  <si>
    <t>5.1.2</t>
  </si>
  <si>
    <t>(наименование, УНП белорусской организации, получающей дивиденды)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</si>
  <si>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</si>
  <si>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r>
      <t>Расчет суммы налога</t>
    </r>
    <r>
      <rPr>
        <vertAlign val="superscript"/>
        <sz val="9"/>
        <rFont val="Times New Roman"/>
        <family val="1"/>
        <charset val="204"/>
      </rPr>
      <t>14</t>
    </r>
  </si>
  <si>
    <t>2.1</t>
  </si>
  <si>
    <t>сумма инвестиционного вычета</t>
  </si>
  <si>
    <t>2.2</t>
  </si>
  <si>
    <t>перед</t>
  </si>
  <si>
    <t>(наименование организации)</t>
  </si>
  <si>
    <t>11.1</t>
  </si>
  <si>
    <t>11.2</t>
  </si>
  <si>
    <t>11.3</t>
  </si>
  <si>
    <r>
      <t>Часть II
Сведения о сумме убытка (суммах убытков), на которую плательщик имеет право уменьшить налоговую базу, и расчет прибыли к налогообложению, уменьшенной на убытки предыдущих налоговых периодов</t>
    </r>
    <r>
      <rPr>
        <b/>
        <vertAlign val="superscript"/>
        <sz val="11"/>
        <rFont val="Times New Roman"/>
        <family val="1"/>
        <charset val="204"/>
      </rPr>
      <t>10</t>
    </r>
  </si>
  <si>
    <t>внереализационные доходы, в том числе</t>
  </si>
  <si>
    <t>внереализационные расходы, в том числе</t>
  </si>
  <si>
    <t>4.1.1</t>
  </si>
  <si>
    <t>4.2.1</t>
  </si>
  <si>
    <t>1.1.1</t>
  </si>
  <si>
    <t>1.2.1</t>
  </si>
  <si>
    <t>3.1</t>
  </si>
  <si>
    <t>3.2</t>
  </si>
  <si>
    <t>5.2</t>
  </si>
  <si>
    <t>Сумма полученных плательщиками доходов в виде процентов по банковским вкладам (депозитам), денежным средствам, находящимся на текущих (расчетных) банковских счетах</t>
  </si>
  <si>
    <t>Сумма подоходного налога с физических лиц, исчисленного, удержанного и подлежащего перечислению в бюджет с начала года</t>
  </si>
  <si>
    <t>Сумма подоходного налога с физических лиц, исчисленного, удержанного и подлежащего перечислению в бюджет, отраженная в строке 2 части IV за предыдущий месяц</t>
  </si>
  <si>
    <t>Часть V
Другие сведения</t>
  </si>
  <si>
    <t>12.1</t>
  </si>
  <si>
    <t>13.1</t>
  </si>
  <si>
    <t>Код страны</t>
  </si>
  <si>
    <t>Прямое участие в уставном фонде на последний день налогового периода (дату исключения (выхода) из состава учредителей (участников)), %</t>
  </si>
  <si>
    <t>Дата исключения (выхода) из состава учредителей (участников) (при наличии)</t>
  </si>
  <si>
    <t>13.1.1</t>
  </si>
  <si>
    <t>13.1.2</t>
  </si>
  <si>
    <t>13.1.3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</si>
  <si>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</si>
  <si>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</si>
  <si>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</si>
  <si>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</si>
  <si>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</si>
  <si>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7.1</t>
  </si>
  <si>
    <t>Сумма налога на прибыль, от уплаты которого плательщик освобожден, остающаяся в распоряжении плательщика в связи с целевым использованием</t>
  </si>
  <si>
    <t>8.1</t>
  </si>
  <si>
    <t xml:space="preserve">(управления (отдела) по работе с плательщиками) </t>
  </si>
  <si>
    <t>Раздел I. Сведения о размере и составе использованных льгот</t>
  </si>
  <si>
    <t>№
п/п</t>
  </si>
  <si>
    <t>к постановлению Министерства</t>
  </si>
  <si>
    <t>Республики Беларусь</t>
  </si>
  <si>
    <t xml:space="preserve">03.01.2019 № 2 </t>
  </si>
  <si>
    <t>(далее – инспекция МНС)</t>
  </si>
  <si>
    <t>в соответствии с пунктом 6 статьи 33 Налогового кодекса Республики Беларусь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</si>
  <si>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</si>
  <si>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</si>
  <si>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соответствии с абзацем вторым части первой пункта 1 статьи 44 Налогового кодекса Республики Беларусь</t>
  </si>
  <si>
    <t>Дата представления в регистрирующий орган заявления о ликвидации (прекращении деятельности)</t>
  </si>
  <si>
    <t xml:space="preserve">(номер месяца) </t>
  </si>
  <si>
    <t>В соответствии с абзацем третьим части первой пункта 1 статьи 44 Налогового кодекса Республики Беларусь</t>
  </si>
  <si>
    <t>В соответствии с пунктом 3 статьи 44 Налогового кодекса Республики Беларусь</t>
  </si>
  <si>
    <t>В соответствии с пунктом 4 статьи 44 Налогового кодекса Республики Беларусь</t>
  </si>
  <si>
    <t>Дата прекращения иностранной организацией деятельности на территории Республики Беларусь через постоянное представительство</t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</si>
  <si>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</si>
  <si>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</si>
  <si>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В соответствии с пунктом 6 статьи 44 Налогового кодекса Республики Беларусь</t>
  </si>
  <si>
    <t>Дата прекращения договора простого товарищества (договора о совместной деятельности)</t>
  </si>
  <si>
    <t>Приложение 4</t>
  </si>
  <si>
    <t>(фамилия, собственное имя, отчество (если
таковое имеется) ответственного лица, телефон)</t>
  </si>
  <si>
    <r>
      <t>Дата ликвидации филиала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или возникновения обстоятельств, в связи с которыми прекращается обязанность филиала</t>
    </r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по исполнению налоговых обязательств юридического лица</t>
    </r>
  </si>
  <si>
    <t>Дата начала деятельности на территории Республики Беларусь через постоянное представительство иностранной организации</t>
  </si>
  <si>
    <t>В соответствии с пунктом 8 статьи 186 Налогового кодекса Республики Беларусь</t>
  </si>
  <si>
    <t>Дата представления в регистрирующий орган ликвидационного балан-
са, уведомления о завершении процесса прекращения деятельности</t>
  </si>
  <si>
    <r>
      <t>(номер месяца)</t>
    </r>
    <r>
      <rPr>
        <i/>
        <vertAlign val="superscript"/>
        <sz val="9"/>
        <rFont val="Times New Roman"/>
        <family val="1"/>
        <charset val="204"/>
      </rPr>
      <t>6</t>
    </r>
  </si>
  <si>
    <t>руб.</t>
  </si>
  <si>
    <t>Всего
(графа 4 + графа 5 + графа 6 + графа 7 + графа 8 + графа 9 + графа 10)</t>
  </si>
  <si>
    <t>Выручка (доходы) от реализации: выручка (доходы) от реализации на возмездной основе: произведенных товаров (работ, услуг); товаров, приобретенных для последующей реализации (далее – товары приобретенные); основных средств; нематериальных активов; предприятия как имущественного комплекса; имущественных прав, ценных бумаг (доходы от погашения ценных бумаг), в том числе:</t>
  </si>
  <si>
    <t>выручка от реализации на возмездной основе товаров (работ, услуг), имущественных прав</t>
  </si>
  <si>
    <t>Затраты, учитываемые при налогообложении (далее – затраты), в том числе:</t>
  </si>
  <si>
    <r>
      <t>сумма затрат (расходов), понесенных иностранной организацией за пределами Республики Беларусь</t>
    </r>
    <r>
      <rPr>
        <vertAlign val="superscript"/>
        <sz val="9"/>
        <rFont val="Times New Roman"/>
        <family val="1"/>
        <charset val="204"/>
      </rPr>
      <t>4</t>
    </r>
  </si>
  <si>
    <t>сумма нормируемых затрат, в том числе:</t>
  </si>
  <si>
    <t>сумма прочих затрат</t>
  </si>
  <si>
    <t>2.3</t>
  </si>
  <si>
    <t>2.4</t>
  </si>
  <si>
    <t>2.4.1</t>
  </si>
  <si>
    <t>Налоги и сборы, исчисляемые согласно установленному законодательными актами порядку из выручки, от реализации на возмездной основе произведенных товаров (работ, услуг), товаров приобретенных, основных средств, нематериальных активов; предприятия как имущественного комплекса, имущественных прав, ценных бумаг</t>
  </si>
  <si>
    <t>Сальдо внереализационных доходов и расходов (+, –)
(строка 4.1 – строка 4.2):</t>
  </si>
  <si>
    <t>внереализационные доходы, указанные в подпунктах 3.18, 3.20, 3.21 и 3.35 пункта 3 статьи 174 Налогового кодекса Республики Беларусь, в том числе:</t>
  </si>
  <si>
    <t>4.1.1.1</t>
  </si>
  <si>
    <t>4.1.2</t>
  </si>
  <si>
    <t>4.1.3</t>
  </si>
  <si>
    <r>
      <t>дивиденды от источников за пределами Республики Беларусь, а также доходы учредителей (участников, акционеров) в виде курсовых разниц, возникающих при переоценке дебиторской задолженности по расчетам с иностранными организациями по причитающимся от них дивидендам</t>
    </r>
    <r>
      <rPr>
        <vertAlign val="superscript"/>
        <sz val="9"/>
        <rFont val="Times New Roman"/>
        <family val="1"/>
        <charset val="204"/>
      </rPr>
      <t>7</t>
    </r>
  </si>
  <si>
    <r>
      <t>иные внереализационные доходы, подлежащие налогообложению согласно законодательству иностранного государства (за исключением указываемых в строке 5)</t>
    </r>
    <r>
      <rPr>
        <vertAlign val="superscript"/>
        <sz val="9"/>
        <rFont val="Times New Roman"/>
        <family val="1"/>
        <charset val="204"/>
      </rPr>
      <t>7</t>
    </r>
  </si>
  <si>
    <t>внереализационные расходы, указанные в подпунктах 3.19, 3.26, 3.27, 3.40 и 3.41 пункта 3 статьи 175 Налогового кодекса Республики Беларусь</t>
  </si>
  <si>
    <t>4.2.2</t>
  </si>
  <si>
    <r>
      <t>налоги (сборы, отчисления), уплаченные (удержанные) согласно законодательству иностранного государства, в отношении которых не предусмотрено устранение двойного налогообложения</t>
    </r>
    <r>
      <rPr>
        <vertAlign val="superscript"/>
        <sz val="9"/>
        <rFont val="Times New Roman"/>
        <family val="1"/>
        <charset val="204"/>
      </rPr>
      <t>7</t>
    </r>
  </si>
  <si>
    <r>
      <t>Выручка (доход) белорусской организации от деятельности за пределами Республики Беларусь</t>
    </r>
    <r>
      <rPr>
        <vertAlign val="superscript"/>
        <sz val="9"/>
        <rFont val="Times New Roman"/>
        <family val="1"/>
        <charset val="204"/>
      </rPr>
      <t>7</t>
    </r>
  </si>
  <si>
    <t>Расходы белорусской организации в связи с деятельностью за пределами Республики Беларусь
(строка 6.1 + строка 6.2), в том числе:</t>
  </si>
  <si>
    <r>
      <t>затраты и внереализационные расходы белорусской организации по деятельности за пределами Республики Беларусь</t>
    </r>
    <r>
      <rPr>
        <vertAlign val="superscript"/>
        <sz val="9"/>
        <rFont val="Times New Roman"/>
        <family val="1"/>
        <charset val="204"/>
      </rPr>
      <t>7</t>
    </r>
  </si>
  <si>
    <r>
      <t>налоги (сборы, отчисления), уплачиваемые белорусской организацией согласно законодательству иностранного государства из выручки по деятельности за пределами Республики Беларусь</t>
    </r>
    <r>
      <rPr>
        <vertAlign val="superscript"/>
        <sz val="9"/>
        <rFont val="Times New Roman"/>
        <family val="1"/>
        <charset val="204"/>
      </rPr>
      <t>7</t>
    </r>
  </si>
  <si>
    <r>
      <t>Прибыль (+) либо убыток (–) белорусской организации от деятельности за пределами Республики Беларусь (строка 5 – строка 6.1 – строка 6.2)</t>
    </r>
    <r>
      <rPr>
        <vertAlign val="superscript"/>
        <sz val="9"/>
        <rFont val="Times New Roman"/>
        <family val="1"/>
        <charset val="204"/>
      </rPr>
      <t>6</t>
    </r>
  </si>
  <si>
    <t>Прибыль (+), откорректированная в случаях, установленных главой 11 Налогового кодекса Республики Беларусь</t>
  </si>
  <si>
    <t>Прибыль (+) (строка 1 – строка 2 – строка 3 + строка 4 + строка 7 + строка 7.1)</t>
  </si>
  <si>
    <t>Убыток (–) (строка 1 – строка 2 – строка 3 + строка 4 + строка 7)</t>
  </si>
  <si>
    <t>Прибыль, освобождаемая от налогообложения (не более строки 10)</t>
  </si>
  <si>
    <t>Прибыль, освобождаемая от налогообложения – всего 
(строка 11 + строка 12) (не более строки 10)</t>
  </si>
  <si>
    <t>Прибыль к налогообложению (строка 10 – строка 13)</t>
  </si>
  <si>
    <r>
      <t>в том числе прибыль белорусской организации к налогообложению от деятельности за пределами Республики Беларусь (не более строки 14)</t>
    </r>
    <r>
      <rPr>
        <vertAlign val="superscript"/>
        <sz val="9"/>
        <rFont val="Times New Roman"/>
        <family val="1"/>
        <charset val="204"/>
      </rPr>
      <t>7</t>
    </r>
  </si>
  <si>
    <r>
      <t>Прибыль к налогообложению, уменьшенная на сумму перенесенного убытка (перенесенных убытков)
(строка 6 раздела II части II)</t>
    </r>
    <r>
      <rPr>
        <vertAlign val="superscript"/>
        <sz val="9"/>
        <rFont val="Times New Roman"/>
        <family val="1"/>
        <charset val="204"/>
      </rPr>
      <t>8</t>
    </r>
  </si>
  <si>
    <t>Налог на прибыль по валовой прибыли (строка 14 (при переносе убытков – строка 15) х размер ставки / 100), в том числе:</t>
  </si>
  <si>
    <r>
      <t>налог на прибыль, исчисленный белорусской организацией в соответствии с законодательством Республики Беларусь, от деятельности за пределами Республики Беларусь</t>
    </r>
    <r>
      <rPr>
        <vertAlign val="superscript"/>
        <sz val="9"/>
        <rFont val="Times New Roman"/>
        <family val="1"/>
        <charset val="204"/>
      </rPr>
      <t>7</t>
    </r>
  </si>
  <si>
    <t>16.2</t>
  </si>
  <si>
    <r>
      <t>налог на прибыль, исчисленный белорусской организацией в соответствии с законодательством Республики Беларусь в отношении дохода, подлежащего налогообложению в иностранном государстве (за исключением налога на прибыль, указанного в строке 16.1)</t>
    </r>
    <r>
      <rPr>
        <vertAlign val="superscript"/>
        <sz val="9"/>
        <rFont val="Times New Roman"/>
        <family val="1"/>
        <charset val="204"/>
      </rPr>
      <t>7</t>
    </r>
  </si>
  <si>
    <t>Сумма уменьшения налога на прибыль по иным основаниям (строка 18.1 + строка 18.2), в том числе:</t>
  </si>
  <si>
    <t>18.1</t>
  </si>
  <si>
    <t>18.2</t>
  </si>
  <si>
    <t>сумма налога на прибыль, от уплаты которого плательщик освобожден</t>
  </si>
  <si>
    <t>сумма уменьшения налога на прибыль по основаниям, не указанным в строке 18.1</t>
  </si>
  <si>
    <t>03</t>
  </si>
  <si>
    <t>06</t>
  </si>
  <si>
    <t>09</t>
  </si>
  <si>
    <t>Для того чтобы порядок расчета в заполняемом документе не нарушился,
необходимо исходные данные вводить в ячейки, свободные от формул.
Ячейки с формулами отмечены синим цветом.</t>
  </si>
  <si>
    <t>Прибыль, освобождаемая от налогообложения, 
которая не зависит от характера реализации товаров 
(работ, услуг), имущественных прав 
(не более (строка 10 – строка 11))</t>
  </si>
  <si>
    <t>02</t>
  </si>
  <si>
    <t>01</t>
  </si>
  <si>
    <t>04</t>
  </si>
  <si>
    <t>05</t>
  </si>
  <si>
    <t>07</t>
  </si>
  <si>
    <t>08</t>
  </si>
  <si>
    <t>по работе с плательщиками)</t>
  </si>
  <si>
    <t>(управления (отдела)</t>
  </si>
  <si>
    <t>Приложение 1</t>
  </si>
  <si>
    <t>к Инструкции о порядке заполнения</t>
  </si>
  <si>
    <t>налоговых деклараций (расчетов)</t>
  </si>
  <si>
    <t>по налогам (сборам), книги покупок</t>
  </si>
  <si>
    <t>КОДЫ</t>
  </si>
  <si>
    <t>типов объектов (мест)</t>
  </si>
  <si>
    <t>Код</t>
  </si>
  <si>
    <t>Тип объекта (форма торговли, оказания услуг)</t>
  </si>
  <si>
    <t>Торговый объект, за исключением объектов (формы торговли), относящихся к кодам 4 и 5 настоящего приложения</t>
  </si>
  <si>
    <t>Торговое место (на рынке, ярмарке, выставке-продаже)</t>
  </si>
  <si>
    <t>Объект общественного питания</t>
  </si>
  <si>
    <t>Развозная и разносная торговля, за исключением торговли с использованием торговых автоматов</t>
  </si>
  <si>
    <t>Торговля с использованием торговых автоматов</t>
  </si>
  <si>
    <t>Жилые помещения, предоставляемые для краткосрочного проживания</t>
  </si>
  <si>
    <t>Садовые домики, дачи, предоставляемые для краткосрочного проживания</t>
  </si>
  <si>
    <t>Торговля через интернет-магазины, оказание услуг в дистанционной форме посредством сети Интернет</t>
  </si>
  <si>
    <t>Жилые помещения, садовые домики, дачи, сдаваемые в аренду (субаренду), наем (поднаем), кроме предоставленных для краткосрочного проживания</t>
  </si>
  <si>
    <t>Торговля без (вне) торгового объекта, оказание услуг (выполнение работ) без использования обслуживающих объектов</t>
  </si>
  <si>
    <t>Обслуживающий объект (транспортное средство, иной объект, принадлежащий плательщику на праве собственности, владения, пользования, в котором оказываются услуги (выполняются работы) потребителям, осуществляется прием заказов на оказание услуг (выполнение работ) потребителям), за исключением обслуживающих объектов, относящихся к кодам 7, 8 и 10 настоящего приложения</t>
  </si>
  <si>
    <t>Юридичес-кий адрес иностранной организации в стране регистрации</t>
  </si>
  <si>
    <t>Ф. И. О. 
(если имеется)</t>
  </si>
  <si>
    <t>Расчет прибыли к налогообложению, уменьшенной на убытки предыдущих налоговых периодов</t>
  </si>
  <si>
    <t>___%</t>
  </si>
  <si>
    <t>Налоговая база с учетом суммы прибыли, освобождаемой от налогообложения налогом на прибыль (положительный показатель строки 10 раздела I части I), в том числе:</t>
  </si>
  <si>
    <t>налоговая база с учетом суммы прибыли, освобождаемой от налогообложения налогом на прибыль, исчисленная по первой группе, в том числе</t>
  </si>
  <si>
    <t>прибыль, освобождаемая от налогообложения налогом на прибыль, относящаяся к первой группе</t>
  </si>
  <si>
    <t>налоговая база с учетом суммы прибыли, освобождаемой от налогообложения налогом на прибыль, исчисленная по второй группе, в том числе</t>
  </si>
  <si>
    <t>прибыль, освобождаемая от налогообложения налогом на прибыль, относящаяся ко второй группе</t>
  </si>
  <si>
    <t>Убыток, применяемый к уменьшению прибыли по первой группе (не более строки 1.1 и не более итога по графе 4 раздела I части II), в том числе:</t>
  </si>
  <si>
    <t>убыток, применяемый к уменьшению за счет прибыли, освобождаемой от налогообложения (строка 2 x строка 1.1.1 / строка 1.1)</t>
  </si>
  <si>
    <t>убыток, применяемый к уменьшению за счет прибыли к налогообложению (строка 2 – строка 2.1)</t>
  </si>
  <si>
    <t>Убыток, применяемый к уменьшению прибыли по второй группе (не более строки 1.2 и не более итога по графе 6 раздела I части II), в том числе:</t>
  </si>
  <si>
    <t>убыток, применяемый к уменьшению за счет прибыли, освобождаемой от налогообложения (строка 3 x строка 1.2.1 / строка 1.2)</t>
  </si>
  <si>
    <t>убыток, применяемый к уменьшению за счет прибыли к налогообложению (строка 3 – строка 3.1)</t>
  </si>
  <si>
    <t>Убыток, применяемый к уменьшению прибыли, оставшийся после исключения убытков, полученных от первой и второй групп (не более строка 1 – строка 2 – – строка 3 и не более итога по графе 7 раздела I части II), в том числе:</t>
  </si>
  <si>
    <t>убыток, применяемый к уменьшению за счет прибыли, освобождаемой от налогообложения (строка 4 x (строка 13 раздела I части I – строка 1.1.1 – строка 1.2.1) / (строка 1 – строка 1.1 – строка 1.2)</t>
  </si>
  <si>
    <t>убыток, применяемый к уменьшению за счет прибыли к налогообложению (строка 4 – строка 4.1)</t>
  </si>
  <si>
    <t>Убыток, применяемый к уменьшению прибыли в целом по организации (строка 2 + строка 3 + строка 4, но не более строки 1), в том числе:</t>
  </si>
  <si>
    <t>убыток, применяемый к уменьшению за счет прибыли к налогообложению (строка 2.2 + строка 3.2 + строка 4.2, но не более строки 14 раздела I части I)</t>
  </si>
  <si>
    <t>Прибыль к налогообложению, уменьшенная на сумму перенесенного убытка (перенесенных убытков) (строка 14 раздела I части I – строка 5.2)</t>
  </si>
  <si>
    <t>убыток, применяемый к уменьшению за счет прибыли, освобождаемой от налогообложения (строка 2.1 + строка 3.1 + строка 4.1, но не более строки 13 раздела I части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</si>
</sst>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"/>
    <numFmt numFmtId="165" formatCode="_-* #,##0.000_р_._-;\-* #,##0.000_р_._-;_-* &quot;-&quot;??_р_._-;_-@_-"/>
    <numFmt numFmtId="166" formatCode="_-* #,##0.000_р_._-;\-* #,##0.000_р_._-;_-* &quot;-&quot;?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22"/>
      <name val="Times New Roman"/>
      <family val="1"/>
      <charset val="204"/>
    </font>
    <font>
      <b/>
      <sz val="11"/>
      <color indexed="22"/>
      <name val="Times New Roman"/>
      <family val="1"/>
      <charset val="204"/>
    </font>
    <font>
      <sz val="9"/>
      <color indexed="22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sz val="10"/>
      <color theme="0" tint="-0.1499984740745262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5" fillId="0" borderId="1">
      <alignment horizontal="center" vertical="center" wrapText="1"/>
    </xf>
    <xf numFmtId="0" fontId="1" fillId="0" borderId="0"/>
    <xf numFmtId="0" fontId="26" fillId="0" borderId="1">
      <alignment horizontal="left" wrapText="1"/>
    </xf>
    <xf numFmtId="43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2" fillId="2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164" fontId="10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0" fontId="10" fillId="0" borderId="8" xfId="0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top" wrapText="1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10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4" xfId="4" applyNumberFormat="1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Protection="1">
      <protection locked="0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12" xfId="4" applyNumberFormat="1" applyFont="1" applyFill="1" applyBorder="1" applyAlignment="1" applyProtection="1">
      <alignment vertical="center" shrinkToFi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2" fillId="2" borderId="0" xfId="0" applyFont="1" applyFill="1" applyBorder="1"/>
    <xf numFmtId="0" fontId="22" fillId="0" borderId="0" xfId="0" applyFont="1" applyBorder="1"/>
    <xf numFmtId="0" fontId="24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0" fontId="19" fillId="4" borderId="0" xfId="0" applyNumberFormat="1" applyFont="1" applyFill="1" applyBorder="1" applyAlignment="1" applyProtection="1">
      <alignment horizontal="center" shrinkToFit="1"/>
      <protection hidden="1"/>
    </xf>
    <xf numFmtId="0" fontId="23" fillId="4" borderId="0" xfId="0" applyFont="1" applyFill="1" applyBorder="1" applyAlignment="1" applyProtection="1">
      <alignment vertical="center" wrapText="1"/>
      <protection locked="0"/>
    </xf>
    <xf numFmtId="0" fontId="18" fillId="4" borderId="0" xfId="0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2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 applyBorder="1" applyAlignment="1" applyProtection="1">
      <alignment vertical="top" wrapText="1"/>
      <protection hidden="1"/>
    </xf>
    <xf numFmtId="49" fontId="2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0" xfId="0" applyFont="1" applyFill="1" applyBorder="1" applyProtection="1">
      <protection hidden="1"/>
    </xf>
    <xf numFmtId="9" fontId="2" fillId="4" borderId="0" xfId="0" applyNumberFormat="1" applyFont="1" applyFill="1" applyBorder="1" applyAlignment="1" applyProtection="1">
      <alignment shrinkToFit="1"/>
      <protection hidden="1"/>
    </xf>
    <xf numFmtId="0" fontId="24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49" fontId="7" fillId="4" borderId="0" xfId="0" applyNumberFormat="1" applyFont="1" applyFill="1" applyBorder="1" applyProtection="1">
      <protection hidden="1"/>
    </xf>
    <xf numFmtId="166" fontId="19" fillId="4" borderId="1" xfId="0" applyNumberFormat="1" applyFont="1" applyFill="1" applyBorder="1" applyAlignment="1" applyProtection="1">
      <alignment shrinkToFit="1"/>
      <protection hidden="1"/>
    </xf>
    <xf numFmtId="0" fontId="19" fillId="4" borderId="0" xfId="0" applyFont="1" applyFill="1" applyBorder="1" applyAlignment="1" applyProtection="1">
      <alignment shrinkToFit="1"/>
      <protection hidden="1"/>
    </xf>
    <xf numFmtId="0" fontId="19" fillId="4" borderId="0" xfId="0" applyFont="1" applyFill="1" applyBorder="1" applyProtection="1">
      <protection hidden="1"/>
    </xf>
    <xf numFmtId="0" fontId="19" fillId="4" borderId="0" xfId="0" applyFont="1" applyFill="1" applyBorder="1" applyProtection="1">
      <protection locked="0"/>
    </xf>
    <xf numFmtId="166" fontId="19" fillId="4" borderId="0" xfId="0" applyNumberFormat="1" applyFont="1" applyFill="1" applyBorder="1" applyAlignment="1" applyProtection="1">
      <alignment shrinkToFit="1"/>
      <protection locked="0"/>
    </xf>
    <xf numFmtId="166" fontId="19" fillId="4" borderId="1" xfId="0" applyNumberFormat="1" applyFont="1" applyFill="1" applyBorder="1" applyAlignment="1" applyProtection="1">
      <alignment horizontal="center" vertical="center" shrinkToFit="1"/>
      <protection hidden="1"/>
    </xf>
    <xf numFmtId="166" fontId="19" fillId="4" borderId="0" xfId="0" applyNumberFormat="1" applyFont="1" applyFill="1" applyBorder="1" applyAlignment="1" applyProtection="1">
      <alignment horizontal="center" vertical="center" shrinkToFit="1"/>
      <protection locked="0"/>
    </xf>
    <xf numFmtId="43" fontId="19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0" xfId="0" applyFont="1" applyFill="1" applyBorder="1" applyProtection="1">
      <protection hidden="1"/>
    </xf>
    <xf numFmtId="0" fontId="22" fillId="4" borderId="0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10" fontId="28" fillId="4" borderId="0" xfId="0" applyNumberFormat="1" applyFont="1" applyFill="1" applyBorder="1" applyAlignment="1" applyProtection="1">
      <alignment horizontal="center" shrinkToFit="1"/>
      <protection hidden="1"/>
    </xf>
    <xf numFmtId="49" fontId="28" fillId="4" borderId="0" xfId="0" applyNumberFormat="1" applyFont="1" applyFill="1" applyBorder="1" applyProtection="1">
      <protection hidden="1"/>
    </xf>
    <xf numFmtId="43" fontId="7" fillId="5" borderId="9" xfId="0" applyNumberFormat="1" applyFont="1" applyFill="1" applyBorder="1" applyAlignment="1" applyProtection="1">
      <alignment horizontal="center" vertical="center" shrinkToFit="1"/>
      <protection hidden="1"/>
    </xf>
    <xf numFmtId="43" fontId="7" fillId="5" borderId="10" xfId="0" applyNumberFormat="1" applyFont="1" applyFill="1" applyBorder="1" applyAlignment="1" applyProtection="1">
      <alignment horizontal="center" vertical="center" shrinkToFit="1"/>
      <protection hidden="1"/>
    </xf>
    <xf numFmtId="43" fontId="7" fillId="5" borderId="11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43" fontId="7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1" xfId="0" applyNumberFormat="1" applyFont="1" applyBorder="1" applyAlignment="1" applyProtection="1">
      <alignment horizontal="center" vertical="center" shrinkToFit="1"/>
      <protection locked="0"/>
    </xf>
    <xf numFmtId="43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43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3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3" fontId="7" fillId="0" borderId="9" xfId="0" applyNumberFormat="1" applyFont="1" applyBorder="1" applyAlignment="1" applyProtection="1">
      <alignment horizontal="center" vertical="center" shrinkToFit="1"/>
      <protection locked="0"/>
    </xf>
    <xf numFmtId="43" fontId="7" fillId="0" borderId="10" xfId="0" applyNumberFormat="1" applyFont="1" applyBorder="1" applyAlignment="1" applyProtection="1">
      <alignment horizontal="center" vertical="center" shrinkToFit="1"/>
      <protection locked="0"/>
    </xf>
    <xf numFmtId="43" fontId="7" fillId="0" borderId="11" xfId="0" applyNumberFormat="1" applyFont="1" applyBorder="1" applyAlignment="1" applyProtection="1">
      <alignment horizontal="center" vertical="center" shrinkToFit="1"/>
      <protection locked="0"/>
    </xf>
    <xf numFmtId="43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4" xfId="0" applyNumberFormat="1" applyBorder="1" applyAlignment="1" applyProtection="1">
      <alignment horizontal="center" vertical="center" shrinkToFit="1"/>
      <protection locked="0"/>
    </xf>
    <xf numFmtId="9" fontId="0" fillId="0" borderId="7" xfId="0" applyNumberFormat="1" applyBorder="1" applyAlignment="1" applyProtection="1">
      <alignment horizontal="center" vertical="center" shrinkToFit="1"/>
      <protection locked="0"/>
    </xf>
    <xf numFmtId="9" fontId="0" fillId="0" borderId="12" xfId="0" applyNumberFormat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3" fontId="7" fillId="0" borderId="9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10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3" fontId="7" fillId="0" borderId="2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3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4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7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8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12" xfId="4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4" applyNumberFormat="1" applyFont="1" applyFill="1" applyBorder="1" applyAlignment="1" applyProtection="1">
      <alignment horizontal="center" vertical="center" shrinkToFit="1"/>
      <protection locked="0"/>
    </xf>
    <xf numFmtId="43" fontId="7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3" fontId="7" fillId="3" borderId="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0" xfId="0" applyNumberFormat="1" applyFont="1" applyFill="1" applyBorder="1" applyAlignment="1" applyProtection="1">
      <alignment horizontal="justify" vertical="top" wrapText="1"/>
      <protection locked="0"/>
    </xf>
    <xf numFmtId="164" fontId="1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7" fillId="0" borderId="0" xfId="0" applyNumberFormat="1" applyFont="1" applyFill="1" applyBorder="1" applyAlignment="1" applyProtection="1">
      <alignment horizontal="justify" wrapText="1"/>
      <protection locked="0"/>
    </xf>
    <xf numFmtId="164" fontId="16" fillId="0" borderId="0" xfId="0" applyNumberFormat="1" applyFont="1" applyFill="1" applyBorder="1" applyAlignment="1" applyProtection="1">
      <alignment horizontal="justify" wrapText="1"/>
      <protection locked="0"/>
    </xf>
    <xf numFmtId="164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3" fontId="7" fillId="3" borderId="9" xfId="4" applyNumberFormat="1" applyFont="1" applyFill="1" applyBorder="1" applyAlignment="1" applyProtection="1">
      <alignment horizontal="center" vertical="center" shrinkToFit="1"/>
      <protection hidden="1"/>
    </xf>
    <xf numFmtId="43" fontId="7" fillId="3" borderId="10" xfId="4" applyNumberFormat="1" applyFont="1" applyFill="1" applyBorder="1" applyAlignment="1" applyProtection="1">
      <alignment horizontal="center" vertical="center" shrinkToFit="1"/>
      <protection hidden="1"/>
    </xf>
    <xf numFmtId="43" fontId="7" fillId="3" borderId="11" xfId="4" applyNumberFormat="1" applyFont="1" applyFill="1" applyBorder="1" applyAlignment="1" applyProtection="1">
      <alignment horizontal="center" vertical="center" shrinkToFit="1"/>
      <protection hidden="1"/>
    </xf>
    <xf numFmtId="43" fontId="7" fillId="3" borderId="1" xfId="4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4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7" xfId="0" applyNumberFormat="1" applyFont="1" applyBorder="1" applyAlignment="1" applyProtection="1">
      <alignment horizontal="left" vertical="center" wrapText="1"/>
      <protection locked="0"/>
    </xf>
    <xf numFmtId="0" fontId="7" fillId="0" borderId="8" xfId="0" applyNumberFormat="1" applyFont="1" applyBorder="1" applyAlignment="1" applyProtection="1">
      <alignment horizontal="left" vertical="center" wrapText="1"/>
      <protection locked="0"/>
    </xf>
    <xf numFmtId="0" fontId="7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10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164" fontId="17" fillId="0" borderId="0" xfId="0" applyNumberFormat="1" applyFont="1" applyFill="1" applyBorder="1" applyAlignment="1" applyProtection="1">
      <alignment horizontal="justify" vertical="center" wrapText="1"/>
      <protection locked="0"/>
    </xf>
    <xf numFmtId="164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43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shrinkToFit="1"/>
    </xf>
    <xf numFmtId="43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5">
    <cellStyle name="ЗаголовокТаблицы" xfId="1"/>
    <cellStyle name="Обычный" xfId="0" builtinId="0"/>
    <cellStyle name="Обычный 3" xfId="2"/>
    <cellStyle name="Табличный" xfId="3"/>
    <cellStyle name="Финансовый" xfId="4" builtinId="3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34</xdr:col>
          <xdr:colOff>133350</xdr:colOff>
          <xdr:row>61</xdr:row>
          <xdr:rowOff>57150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34</xdr:col>
          <xdr:colOff>133350</xdr:colOff>
          <xdr:row>123</xdr:row>
          <xdr:rowOff>76200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34</xdr:col>
          <xdr:colOff>133350</xdr:colOff>
          <xdr:row>184</xdr:row>
          <xdr:rowOff>76200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185</xdr:row>
          <xdr:rowOff>0</xdr:rowOff>
        </xdr:from>
        <xdr:to>
          <xdr:col>34</xdr:col>
          <xdr:colOff>133350</xdr:colOff>
          <xdr:row>231</xdr:row>
          <xdr:rowOff>95250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CH384"/>
  <sheetViews>
    <sheetView showGridLines="0" tabSelected="1" zoomScaleNormal="80" workbookViewId="0">
      <selection activeCell="A2" sqref="A2"/>
    </sheetView>
  </sheetViews>
  <sheetFormatPr defaultRowHeight="12.75" customHeight="1" x14ac:dyDescent="0.2"/>
  <cols>
    <col min="1" max="2" width="1.85546875" style="10" customWidth="1"/>
    <col min="3" max="11" width="1.5703125" style="10" customWidth="1"/>
    <col min="12" max="21" width="1.42578125" style="10" customWidth="1"/>
    <col min="22" max="23" width="1.5703125" style="10" customWidth="1"/>
    <col min="24" max="24" width="1.7109375" style="10" customWidth="1"/>
    <col min="25" max="29" width="1.5703125" style="10" customWidth="1"/>
    <col min="30" max="36" width="1.85546875" style="10" customWidth="1"/>
    <col min="37" max="37" width="2.28515625" style="10" customWidth="1"/>
    <col min="38" max="38" width="2.5703125" style="10" customWidth="1"/>
    <col min="39" max="52" width="2.85546875" style="10" customWidth="1"/>
    <col min="53" max="53" width="3.140625" style="98" customWidth="1"/>
    <col min="54" max="54" width="9.140625" style="99"/>
    <col min="55" max="61" width="9.140625" style="99" hidden="1" customWidth="1"/>
    <col min="62" max="62" width="9.140625" style="99" customWidth="1"/>
    <col min="63" max="86" width="9.140625" style="99"/>
    <col min="87" max="16384" width="9.140625" style="10"/>
  </cols>
  <sheetData>
    <row r="1" spans="1:86" s="104" customFormat="1" ht="45" customHeight="1" x14ac:dyDescent="0.2">
      <c r="A1" s="151" t="s">
        <v>342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01"/>
      <c r="BB1" s="102"/>
      <c r="BC1" s="102"/>
      <c r="BD1" s="102"/>
      <c r="BE1" s="102"/>
      <c r="BF1" s="102"/>
      <c r="BG1" s="102"/>
      <c r="BH1" s="102"/>
      <c r="BI1" s="102"/>
      <c r="BJ1" s="103"/>
      <c r="BK1" s="103"/>
    </row>
    <row r="2" spans="1:86" ht="12.75" customHeight="1" x14ac:dyDescent="0.2">
      <c r="AQ2" s="11" t="s">
        <v>288</v>
      </c>
      <c r="AR2" s="12"/>
      <c r="AS2" s="12"/>
      <c r="AT2" s="12"/>
      <c r="AU2" s="12"/>
      <c r="AV2" s="12"/>
      <c r="AW2" s="12"/>
      <c r="AX2" s="12"/>
      <c r="AY2" s="12"/>
    </row>
    <row r="3" spans="1:86" ht="12.75" customHeight="1" x14ac:dyDescent="0.2">
      <c r="AQ3" s="14" t="s">
        <v>270</v>
      </c>
      <c r="AR3" s="12"/>
      <c r="AS3" s="12"/>
      <c r="AT3" s="12"/>
      <c r="AU3" s="12"/>
      <c r="AV3" s="12"/>
      <c r="AW3" s="12"/>
      <c r="AX3" s="12"/>
      <c r="AY3" s="12"/>
      <c r="AZ3" s="12"/>
    </row>
    <row r="4" spans="1:86" ht="12.75" customHeight="1" x14ac:dyDescent="0.2">
      <c r="AQ4" s="14" t="s">
        <v>143</v>
      </c>
      <c r="AR4" s="12"/>
      <c r="AS4" s="12"/>
      <c r="AT4" s="12"/>
      <c r="AU4" s="12"/>
      <c r="AV4" s="12"/>
      <c r="AW4" s="12"/>
      <c r="AX4" s="12"/>
      <c r="AY4" s="12"/>
      <c r="AZ4" s="12"/>
    </row>
    <row r="5" spans="1:86" ht="12.75" customHeight="1" x14ac:dyDescent="0.2">
      <c r="AQ5" s="14" t="s">
        <v>271</v>
      </c>
      <c r="AR5" s="12"/>
      <c r="AS5" s="12"/>
      <c r="AT5" s="12"/>
      <c r="AU5" s="12"/>
      <c r="AV5" s="12"/>
      <c r="AW5" s="12"/>
      <c r="AX5" s="12"/>
      <c r="AY5" s="12"/>
      <c r="AZ5" s="12"/>
    </row>
    <row r="6" spans="1:86" ht="12.75" customHeight="1" x14ac:dyDescent="0.2">
      <c r="AQ6" s="14" t="s">
        <v>272</v>
      </c>
      <c r="AR6" s="12"/>
      <c r="AS6" s="12"/>
      <c r="AT6" s="12"/>
      <c r="AU6" s="12"/>
      <c r="AV6" s="12"/>
      <c r="AW6" s="12"/>
      <c r="AX6" s="12"/>
      <c r="AY6" s="12"/>
      <c r="AZ6" s="12"/>
    </row>
    <row r="7" spans="1:86" ht="13.5" customHeight="1" x14ac:dyDescent="0.2"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6" t="s">
        <v>182</v>
      </c>
    </row>
    <row r="8" spans="1:86" s="17" customFormat="1" ht="7.5" customHeight="1" x14ac:dyDescent="0.2">
      <c r="BA8" s="105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86" s="17" customFormat="1" ht="12.75" customHeight="1" x14ac:dyDescent="0.2">
      <c r="A9" s="18" t="s">
        <v>142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AC9" s="264" t="s">
        <v>153</v>
      </c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6"/>
      <c r="AW9" s="252" t="s">
        <v>154</v>
      </c>
      <c r="AX9" s="253"/>
      <c r="AY9" s="253"/>
      <c r="AZ9" s="254"/>
      <c r="BA9" s="107" t="s">
        <v>212</v>
      </c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</row>
    <row r="10" spans="1:86" s="17" customFormat="1" ht="12.75" customHeight="1" x14ac:dyDescent="0.2">
      <c r="A10" s="18" t="s">
        <v>273</v>
      </c>
      <c r="AC10" s="267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9"/>
      <c r="AW10" s="255"/>
      <c r="AX10" s="256"/>
      <c r="AY10" s="256"/>
      <c r="AZ10" s="257"/>
      <c r="BA10" s="107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</row>
    <row r="11" spans="1:86" s="17" customFormat="1" ht="12.75" customHeight="1" x14ac:dyDescent="0.2">
      <c r="A11" s="18" t="s">
        <v>116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C11" s="270" t="s">
        <v>155</v>
      </c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  <c r="AW11" s="258"/>
      <c r="AX11" s="259"/>
      <c r="AY11" s="259"/>
      <c r="AZ11" s="260"/>
      <c r="BA11" s="105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</row>
    <row r="12" spans="1:86" s="17" customFormat="1" ht="12.75" customHeight="1" x14ac:dyDescent="0.2">
      <c r="C12" s="276" t="s">
        <v>117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C12" s="273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5"/>
      <c r="AW12" s="261"/>
      <c r="AX12" s="262"/>
      <c r="AY12" s="262"/>
      <c r="AZ12" s="263"/>
      <c r="BA12" s="105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</row>
    <row r="13" spans="1:86" s="17" customFormat="1" ht="12.75" customHeight="1" x14ac:dyDescent="0.2">
      <c r="A13" s="19" t="s">
        <v>261</v>
      </c>
      <c r="AC13" s="270" t="s">
        <v>156</v>
      </c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2"/>
      <c r="AW13" s="258"/>
      <c r="AX13" s="259"/>
      <c r="AY13" s="259"/>
      <c r="AZ13" s="260"/>
      <c r="BA13" s="105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</row>
    <row r="14" spans="1:86" s="17" customFormat="1" ht="12.75" customHeight="1" x14ac:dyDescent="0.2">
      <c r="A14" s="18" t="s">
        <v>116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C14" s="273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5"/>
      <c r="AW14" s="261"/>
      <c r="AX14" s="262"/>
      <c r="AY14" s="262"/>
      <c r="AZ14" s="263"/>
      <c r="BA14" s="105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</row>
    <row r="15" spans="1:86" ht="12.75" customHeight="1" x14ac:dyDescent="0.2">
      <c r="A15" s="17"/>
      <c r="B15" s="17"/>
      <c r="C15" s="276" t="s">
        <v>262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0"/>
      <c r="AC15" s="270" t="s">
        <v>188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2"/>
      <c r="AW15" s="258"/>
      <c r="AX15" s="259"/>
      <c r="AY15" s="259"/>
      <c r="AZ15" s="260"/>
    </row>
    <row r="16" spans="1:86" ht="12.75" customHeight="1" x14ac:dyDescent="0.2">
      <c r="A16" s="288" t="s">
        <v>263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AB16" s="20"/>
      <c r="AC16" s="273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5"/>
      <c r="AW16" s="261"/>
      <c r="AX16" s="262"/>
      <c r="AY16" s="262"/>
      <c r="AZ16" s="263"/>
    </row>
    <row r="17" spans="1:52" ht="18.75" customHeight="1" x14ac:dyDescent="0.2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77"/>
      <c r="V17" s="278"/>
      <c r="W17" s="278"/>
      <c r="X17" s="278"/>
      <c r="Y17" s="278"/>
      <c r="Z17" s="278"/>
      <c r="AA17" s="279"/>
      <c r="AB17" s="20"/>
      <c r="AC17" s="270" t="s">
        <v>167</v>
      </c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2"/>
      <c r="AW17" s="258"/>
      <c r="AX17" s="259"/>
      <c r="AY17" s="259"/>
      <c r="AZ17" s="260"/>
    </row>
    <row r="18" spans="1:52" ht="7.5" customHeight="1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AB18" s="20"/>
      <c r="AC18" s="273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5"/>
      <c r="AW18" s="261"/>
      <c r="AX18" s="262"/>
      <c r="AY18" s="262"/>
      <c r="AZ18" s="263"/>
    </row>
    <row r="19" spans="1:52" ht="17.25" customHeight="1" x14ac:dyDescent="0.2">
      <c r="A19" s="21" t="s">
        <v>183</v>
      </c>
      <c r="B19" s="22"/>
      <c r="C19" s="22"/>
      <c r="D19" s="22"/>
      <c r="E19" s="22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9"/>
      <c r="AB19" s="20"/>
      <c r="AC19" s="270" t="s">
        <v>274</v>
      </c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2"/>
      <c r="AW19" s="258"/>
      <c r="AX19" s="259"/>
      <c r="AY19" s="259"/>
      <c r="AZ19" s="260"/>
    </row>
    <row r="20" spans="1:52" ht="7.5" customHeight="1" x14ac:dyDescent="0.2">
      <c r="AB20" s="20"/>
      <c r="AC20" s="273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5"/>
      <c r="AW20" s="261"/>
      <c r="AX20" s="262"/>
      <c r="AY20" s="262"/>
      <c r="AZ20" s="263"/>
    </row>
    <row r="21" spans="1:52" ht="14.25" customHeight="1" x14ac:dyDescent="0.2">
      <c r="A21" s="21" t="s">
        <v>184</v>
      </c>
      <c r="B21" s="22"/>
      <c r="C21" s="22"/>
      <c r="D21" s="22"/>
      <c r="E21" s="22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9"/>
      <c r="AB21" s="20"/>
      <c r="AC21" s="162" t="s">
        <v>275</v>
      </c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4"/>
      <c r="AW21" s="305"/>
      <c r="AX21" s="306"/>
      <c r="AY21" s="306"/>
      <c r="AZ21" s="307"/>
    </row>
    <row r="22" spans="1:52" ht="14.25" customHeight="1" x14ac:dyDescent="0.2">
      <c r="A22" s="21"/>
      <c r="B22" s="22"/>
      <c r="C22" s="22"/>
      <c r="D22" s="22"/>
      <c r="E22" s="22"/>
      <c r="F22" s="277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9"/>
      <c r="AB22" s="20"/>
      <c r="AC22" s="165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7"/>
      <c r="AW22" s="308"/>
      <c r="AX22" s="309"/>
      <c r="AY22" s="309"/>
      <c r="AZ22" s="310"/>
    </row>
    <row r="23" spans="1:52" ht="14.25" customHeight="1" x14ac:dyDescent="0.2">
      <c r="A23" s="21"/>
      <c r="B23" s="22"/>
      <c r="C23" s="22"/>
      <c r="D23" s="22"/>
      <c r="E23" s="22"/>
      <c r="F23" s="277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9"/>
      <c r="AB23" s="20"/>
      <c r="AC23" s="221" t="s">
        <v>259</v>
      </c>
      <c r="AD23" s="282"/>
      <c r="AE23" s="282"/>
      <c r="AF23" s="282"/>
      <c r="AG23" s="282"/>
      <c r="AH23" s="282"/>
      <c r="AI23" s="282"/>
      <c r="AJ23" s="282"/>
      <c r="AK23" s="282"/>
      <c r="AL23" s="282"/>
      <c r="AM23" s="283"/>
      <c r="AN23" s="221" t="s">
        <v>260</v>
      </c>
      <c r="AO23" s="282"/>
      <c r="AP23" s="282"/>
      <c r="AQ23" s="282"/>
      <c r="AR23" s="282"/>
      <c r="AS23" s="282"/>
      <c r="AT23" s="282"/>
      <c r="AU23" s="282"/>
      <c r="AV23" s="283"/>
      <c r="AW23" s="308"/>
      <c r="AX23" s="309"/>
      <c r="AY23" s="309"/>
      <c r="AZ23" s="310"/>
    </row>
    <row r="24" spans="1:52" ht="12.75" customHeight="1" x14ac:dyDescent="0.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0"/>
      <c r="AC24" s="221"/>
      <c r="AD24" s="282"/>
      <c r="AE24" s="282"/>
      <c r="AF24" s="282"/>
      <c r="AG24" s="282"/>
      <c r="AH24" s="282"/>
      <c r="AI24" s="282"/>
      <c r="AJ24" s="282"/>
      <c r="AK24" s="282"/>
      <c r="AL24" s="282"/>
      <c r="AM24" s="283"/>
      <c r="AN24" s="221"/>
      <c r="AO24" s="282"/>
      <c r="AP24" s="282"/>
      <c r="AQ24" s="282"/>
      <c r="AR24" s="282"/>
      <c r="AS24" s="282"/>
      <c r="AT24" s="282"/>
      <c r="AU24" s="282"/>
      <c r="AV24" s="283"/>
      <c r="AW24" s="308"/>
      <c r="AX24" s="309"/>
      <c r="AY24" s="309"/>
      <c r="AZ24" s="310"/>
    </row>
    <row r="25" spans="1:52" ht="12.75" customHeight="1" x14ac:dyDescent="0.2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23"/>
      <c r="AC25" s="221"/>
      <c r="AD25" s="282"/>
      <c r="AE25" s="282"/>
      <c r="AF25" s="282"/>
      <c r="AG25" s="282"/>
      <c r="AH25" s="282"/>
      <c r="AI25" s="282"/>
      <c r="AJ25" s="282"/>
      <c r="AK25" s="282"/>
      <c r="AL25" s="282"/>
      <c r="AM25" s="283"/>
      <c r="AN25" s="221"/>
      <c r="AO25" s="282"/>
      <c r="AP25" s="282"/>
      <c r="AQ25" s="282"/>
      <c r="AR25" s="282"/>
      <c r="AS25" s="282"/>
      <c r="AT25" s="282"/>
      <c r="AU25" s="282"/>
      <c r="AV25" s="283"/>
      <c r="AW25" s="311"/>
      <c r="AX25" s="312"/>
      <c r="AY25" s="312"/>
      <c r="AZ25" s="313"/>
    </row>
    <row r="26" spans="1:52" ht="12.75" customHeight="1" x14ac:dyDescent="0.2">
      <c r="A26" s="276" t="s">
        <v>185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0"/>
      <c r="AC26" s="162" t="s">
        <v>276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4"/>
      <c r="AW26" s="316"/>
      <c r="AX26" s="316"/>
      <c r="AY26" s="316"/>
      <c r="AZ26" s="316"/>
    </row>
    <row r="27" spans="1:52" ht="15" customHeight="1" x14ac:dyDescent="0.2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7"/>
      <c r="AC27" s="165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316"/>
      <c r="AX27" s="316"/>
      <c r="AY27" s="316"/>
      <c r="AZ27" s="316"/>
    </row>
    <row r="28" spans="1:52" ht="12.75" customHeight="1" x14ac:dyDescent="0.2">
      <c r="A28" s="276" t="s">
        <v>186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17"/>
      <c r="AC28" s="221" t="s">
        <v>259</v>
      </c>
      <c r="AD28" s="282"/>
      <c r="AE28" s="282"/>
      <c r="AF28" s="282"/>
      <c r="AG28" s="282"/>
      <c r="AH28" s="282"/>
      <c r="AI28" s="282"/>
      <c r="AJ28" s="282"/>
      <c r="AK28" s="282"/>
      <c r="AL28" s="282"/>
      <c r="AM28" s="283"/>
      <c r="AN28" s="221" t="s">
        <v>260</v>
      </c>
      <c r="AO28" s="282"/>
      <c r="AP28" s="282"/>
      <c r="AQ28" s="282"/>
      <c r="AR28" s="282"/>
      <c r="AS28" s="282"/>
      <c r="AT28" s="282"/>
      <c r="AU28" s="282"/>
      <c r="AV28" s="283"/>
      <c r="AW28" s="316"/>
      <c r="AX28" s="316"/>
      <c r="AY28" s="316"/>
      <c r="AZ28" s="316"/>
    </row>
    <row r="29" spans="1:52" ht="15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C29" s="221"/>
      <c r="AD29" s="282"/>
      <c r="AE29" s="282"/>
      <c r="AF29" s="282"/>
      <c r="AG29" s="282"/>
      <c r="AH29" s="282"/>
      <c r="AI29" s="282"/>
      <c r="AJ29" s="282"/>
      <c r="AK29" s="282"/>
      <c r="AL29" s="282"/>
      <c r="AM29" s="283"/>
      <c r="AN29" s="221"/>
      <c r="AO29" s="282"/>
      <c r="AP29" s="282"/>
      <c r="AQ29" s="282"/>
      <c r="AR29" s="282"/>
      <c r="AS29" s="282"/>
      <c r="AT29" s="282"/>
      <c r="AU29" s="282"/>
      <c r="AV29" s="283"/>
      <c r="AW29" s="316"/>
      <c r="AX29" s="316"/>
      <c r="AY29" s="316"/>
      <c r="AZ29" s="316"/>
    </row>
    <row r="30" spans="1:52" ht="12.75" customHeight="1" x14ac:dyDescent="0.2">
      <c r="A30" s="276" t="s">
        <v>187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C30" s="221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221"/>
      <c r="AO30" s="282"/>
      <c r="AP30" s="282"/>
      <c r="AQ30" s="282"/>
      <c r="AR30" s="282"/>
      <c r="AS30" s="282"/>
      <c r="AT30" s="282"/>
      <c r="AU30" s="282"/>
      <c r="AV30" s="283"/>
      <c r="AW30" s="316"/>
      <c r="AX30" s="316"/>
      <c r="AY30" s="316"/>
      <c r="AZ30" s="316"/>
    </row>
    <row r="31" spans="1:52" ht="12.75" customHeight="1" x14ac:dyDescent="0.2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C31" s="228" t="s">
        <v>168</v>
      </c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30"/>
      <c r="AW31" s="285"/>
      <c r="AX31" s="286"/>
      <c r="AY31" s="286"/>
      <c r="AZ31" s="287"/>
    </row>
    <row r="32" spans="1:52" ht="13.5" customHeight="1" x14ac:dyDescent="0.2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52" ht="13.5" customHeight="1" x14ac:dyDescent="0.2">
      <c r="A33" s="276" t="s">
        <v>289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</row>
    <row r="34" spans="1:52" ht="12" customHeight="1" x14ac:dyDescent="0.2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5"/>
    </row>
    <row r="35" spans="1:52" ht="7.5" customHeight="1" x14ac:dyDescent="0.2">
      <c r="AB35" s="25"/>
    </row>
    <row r="36" spans="1:52" ht="13.5" customHeight="1" x14ac:dyDescent="0.2">
      <c r="B36" s="26"/>
      <c r="C36" s="26"/>
      <c r="D36" s="26"/>
      <c r="E36" s="26"/>
      <c r="F36" s="26"/>
      <c r="G36" s="134" t="s">
        <v>157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231" t="s">
        <v>154</v>
      </c>
      <c r="Y36" s="231"/>
      <c r="Z36" s="231"/>
      <c r="AA36" s="231"/>
      <c r="AB36" s="231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9"/>
    </row>
    <row r="37" spans="1:52" ht="13.5" customHeight="1" x14ac:dyDescent="0.2">
      <c r="A37" s="26"/>
      <c r="B37" s="26"/>
      <c r="C37" s="26"/>
      <c r="D37" s="26"/>
      <c r="E37" s="26"/>
      <c r="F37" s="26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231"/>
      <c r="Y37" s="231"/>
      <c r="Z37" s="231"/>
      <c r="AA37" s="231"/>
      <c r="AB37" s="231"/>
      <c r="AC37" s="30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2"/>
    </row>
    <row r="38" spans="1:52" ht="25.5" customHeight="1" x14ac:dyDescent="0.2">
      <c r="B38" s="33"/>
      <c r="C38" s="33"/>
      <c r="D38" s="33"/>
      <c r="E38" s="33"/>
      <c r="F38" s="33"/>
      <c r="G38" s="314" t="s">
        <v>277</v>
      </c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5"/>
      <c r="Y38" s="315"/>
      <c r="Z38" s="315"/>
      <c r="AA38" s="315"/>
      <c r="AB38" s="315"/>
      <c r="AC38" s="30"/>
      <c r="AD38" s="148" t="s">
        <v>278</v>
      </c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9"/>
    </row>
    <row r="39" spans="1:52" ht="13.5" customHeight="1" x14ac:dyDescent="0.2">
      <c r="B39" s="33"/>
      <c r="C39" s="33"/>
      <c r="D39" s="33"/>
      <c r="E39" s="33"/>
      <c r="F39" s="33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5"/>
      <c r="Y39" s="315"/>
      <c r="Z39" s="315"/>
      <c r="AA39" s="315"/>
      <c r="AB39" s="315"/>
      <c r="AC39" s="30"/>
      <c r="AD39" s="150"/>
      <c r="AE39" s="150"/>
      <c r="AF39" s="150"/>
      <c r="AG39" s="150"/>
      <c r="AH39" s="150"/>
      <c r="AI39" s="150"/>
      <c r="AJ39" s="34"/>
      <c r="AK39" s="150"/>
      <c r="AL39" s="150"/>
      <c r="AM39" s="150"/>
      <c r="AN39" s="150"/>
      <c r="AO39" s="150"/>
      <c r="AP39" s="150"/>
      <c r="AQ39" s="34"/>
      <c r="AR39" s="150"/>
      <c r="AS39" s="150"/>
      <c r="AT39" s="150"/>
      <c r="AU39" s="150"/>
      <c r="AV39" s="150"/>
      <c r="AW39" s="150"/>
      <c r="AX39" s="150"/>
      <c r="AY39" s="150"/>
      <c r="AZ39" s="302"/>
    </row>
    <row r="40" spans="1:52" ht="11.25" customHeight="1" x14ac:dyDescent="0.2">
      <c r="B40" s="33"/>
      <c r="C40" s="33"/>
      <c r="D40" s="33"/>
      <c r="E40" s="33"/>
      <c r="F40" s="33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5"/>
      <c r="Y40" s="315"/>
      <c r="Z40" s="315"/>
      <c r="AA40" s="315"/>
      <c r="AB40" s="315"/>
      <c r="AC40" s="35"/>
      <c r="AD40" s="145" t="s">
        <v>121</v>
      </c>
      <c r="AE40" s="145"/>
      <c r="AF40" s="145"/>
      <c r="AG40" s="145"/>
      <c r="AH40" s="145"/>
      <c r="AI40" s="145"/>
      <c r="AJ40" s="36"/>
      <c r="AK40" s="146" t="s">
        <v>279</v>
      </c>
      <c r="AL40" s="146"/>
      <c r="AM40" s="146"/>
      <c r="AN40" s="146"/>
      <c r="AO40" s="146"/>
      <c r="AP40" s="146"/>
      <c r="AQ40" s="36"/>
      <c r="AR40" s="146" t="s">
        <v>119</v>
      </c>
      <c r="AS40" s="146"/>
      <c r="AT40" s="146"/>
      <c r="AU40" s="146"/>
      <c r="AV40" s="146"/>
      <c r="AW40" s="146"/>
      <c r="AX40" s="146"/>
      <c r="AY40" s="146"/>
      <c r="AZ40" s="147"/>
    </row>
    <row r="41" spans="1:52" ht="24.75" customHeight="1" x14ac:dyDescent="0.2">
      <c r="B41" s="33"/>
      <c r="C41" s="33"/>
      <c r="D41" s="33"/>
      <c r="E41" s="33"/>
      <c r="F41" s="33"/>
      <c r="G41" s="314" t="s">
        <v>280</v>
      </c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5"/>
      <c r="Y41" s="315"/>
      <c r="Z41" s="315"/>
      <c r="AA41" s="315"/>
      <c r="AB41" s="315"/>
      <c r="AC41" s="37"/>
      <c r="AD41" s="303" t="s">
        <v>293</v>
      </c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4"/>
    </row>
    <row r="42" spans="1:52" ht="12.75" customHeight="1" x14ac:dyDescent="0.2">
      <c r="B42" s="33"/>
      <c r="C42" s="33"/>
      <c r="D42" s="33"/>
      <c r="E42" s="33"/>
      <c r="F42" s="3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5"/>
      <c r="Y42" s="315"/>
      <c r="Z42" s="315"/>
      <c r="AA42" s="315"/>
      <c r="AB42" s="315"/>
      <c r="AC42" s="30"/>
      <c r="AD42" s="150"/>
      <c r="AE42" s="150"/>
      <c r="AF42" s="150"/>
      <c r="AG42" s="150"/>
      <c r="AH42" s="150"/>
      <c r="AI42" s="150"/>
      <c r="AJ42" s="34"/>
      <c r="AK42" s="150"/>
      <c r="AL42" s="150"/>
      <c r="AM42" s="150"/>
      <c r="AN42" s="150"/>
      <c r="AO42" s="150"/>
      <c r="AP42" s="150"/>
      <c r="AQ42" s="34"/>
      <c r="AR42" s="150"/>
      <c r="AS42" s="150"/>
      <c r="AT42" s="150"/>
      <c r="AU42" s="150"/>
      <c r="AV42" s="150"/>
      <c r="AW42" s="150"/>
      <c r="AX42" s="150"/>
      <c r="AY42" s="150"/>
      <c r="AZ42" s="302"/>
    </row>
    <row r="43" spans="1:52" ht="11.25" customHeight="1" x14ac:dyDescent="0.2">
      <c r="B43" s="33"/>
      <c r="C43" s="33"/>
      <c r="D43" s="33"/>
      <c r="E43" s="33"/>
      <c r="F43" s="33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5"/>
      <c r="Y43" s="315"/>
      <c r="Z43" s="315"/>
      <c r="AA43" s="315"/>
      <c r="AB43" s="315"/>
      <c r="AC43" s="35"/>
      <c r="AD43" s="145" t="s">
        <v>121</v>
      </c>
      <c r="AE43" s="145"/>
      <c r="AF43" s="145"/>
      <c r="AG43" s="145"/>
      <c r="AH43" s="145"/>
      <c r="AI43" s="145"/>
      <c r="AJ43" s="36"/>
      <c r="AK43" s="146" t="s">
        <v>279</v>
      </c>
      <c r="AL43" s="146"/>
      <c r="AM43" s="146"/>
      <c r="AN43" s="146"/>
      <c r="AO43" s="146"/>
      <c r="AP43" s="146"/>
      <c r="AQ43" s="36"/>
      <c r="AR43" s="146" t="s">
        <v>119</v>
      </c>
      <c r="AS43" s="146"/>
      <c r="AT43" s="146"/>
      <c r="AU43" s="146"/>
      <c r="AV43" s="146"/>
      <c r="AW43" s="146"/>
      <c r="AX43" s="146"/>
      <c r="AY43" s="146"/>
      <c r="AZ43" s="147"/>
    </row>
    <row r="44" spans="1:52" ht="37.5" customHeight="1" x14ac:dyDescent="0.2">
      <c r="B44" s="33"/>
      <c r="C44" s="33"/>
      <c r="D44" s="33"/>
      <c r="E44" s="33"/>
      <c r="F44" s="33"/>
      <c r="G44" s="314" t="s">
        <v>281</v>
      </c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5"/>
      <c r="Y44" s="315"/>
      <c r="Z44" s="315"/>
      <c r="AA44" s="315"/>
      <c r="AB44" s="315"/>
      <c r="AC44" s="37"/>
      <c r="AD44" s="303" t="s">
        <v>290</v>
      </c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4"/>
    </row>
    <row r="45" spans="1:52" ht="12.75" customHeight="1" x14ac:dyDescent="0.2">
      <c r="B45" s="33"/>
      <c r="C45" s="33"/>
      <c r="D45" s="33"/>
      <c r="E45" s="33"/>
      <c r="F45" s="33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5"/>
      <c r="Y45" s="315"/>
      <c r="Z45" s="315"/>
      <c r="AA45" s="315"/>
      <c r="AB45" s="315"/>
      <c r="AC45" s="30"/>
      <c r="AD45" s="150"/>
      <c r="AE45" s="150"/>
      <c r="AF45" s="150"/>
      <c r="AG45" s="150"/>
      <c r="AH45" s="150"/>
      <c r="AI45" s="150"/>
      <c r="AJ45" s="34"/>
      <c r="AK45" s="150"/>
      <c r="AL45" s="150"/>
      <c r="AM45" s="150"/>
      <c r="AN45" s="150"/>
      <c r="AO45" s="150"/>
      <c r="AP45" s="150"/>
      <c r="AQ45" s="34"/>
      <c r="AR45" s="150"/>
      <c r="AS45" s="150"/>
      <c r="AT45" s="150"/>
      <c r="AU45" s="150"/>
      <c r="AV45" s="150"/>
      <c r="AW45" s="150"/>
      <c r="AX45" s="150"/>
      <c r="AY45" s="150"/>
      <c r="AZ45" s="302"/>
    </row>
    <row r="46" spans="1:52" ht="11.25" customHeight="1" x14ac:dyDescent="0.2">
      <c r="B46" s="33"/>
      <c r="C46" s="33"/>
      <c r="D46" s="33"/>
      <c r="E46" s="33"/>
      <c r="F46" s="33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5"/>
      <c r="Y46" s="315"/>
      <c r="Z46" s="315"/>
      <c r="AA46" s="315"/>
      <c r="AB46" s="315"/>
      <c r="AC46" s="35"/>
      <c r="AD46" s="145" t="s">
        <v>121</v>
      </c>
      <c r="AE46" s="145"/>
      <c r="AF46" s="145"/>
      <c r="AG46" s="145"/>
      <c r="AH46" s="145"/>
      <c r="AI46" s="145"/>
      <c r="AJ46" s="36"/>
      <c r="AK46" s="146" t="s">
        <v>279</v>
      </c>
      <c r="AL46" s="146"/>
      <c r="AM46" s="146"/>
      <c r="AN46" s="146"/>
      <c r="AO46" s="146"/>
      <c r="AP46" s="146"/>
      <c r="AQ46" s="36"/>
      <c r="AR46" s="146" t="s">
        <v>119</v>
      </c>
      <c r="AS46" s="146"/>
      <c r="AT46" s="146"/>
      <c r="AU46" s="146"/>
      <c r="AV46" s="146"/>
      <c r="AW46" s="146"/>
      <c r="AX46" s="146"/>
      <c r="AY46" s="146"/>
      <c r="AZ46" s="147"/>
    </row>
    <row r="47" spans="1:52" ht="24.75" customHeight="1" x14ac:dyDescent="0.2">
      <c r="B47" s="33"/>
      <c r="C47" s="33"/>
      <c r="D47" s="33"/>
      <c r="E47" s="33"/>
      <c r="F47" s="33"/>
      <c r="G47" s="314" t="s">
        <v>282</v>
      </c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5"/>
      <c r="Y47" s="315"/>
      <c r="Z47" s="315"/>
      <c r="AA47" s="315"/>
      <c r="AB47" s="315"/>
      <c r="AC47" s="37"/>
      <c r="AD47" s="303" t="s">
        <v>283</v>
      </c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4"/>
    </row>
    <row r="48" spans="1:52" ht="12.75" customHeight="1" x14ac:dyDescent="0.2">
      <c r="B48" s="33"/>
      <c r="C48" s="33"/>
      <c r="D48" s="33"/>
      <c r="E48" s="33"/>
      <c r="F48" s="33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5"/>
      <c r="Y48" s="315"/>
      <c r="Z48" s="315"/>
      <c r="AA48" s="315"/>
      <c r="AB48" s="315"/>
      <c r="AC48" s="30"/>
      <c r="AD48" s="150"/>
      <c r="AE48" s="150"/>
      <c r="AF48" s="150"/>
      <c r="AG48" s="150"/>
      <c r="AH48" s="150"/>
      <c r="AI48" s="150"/>
      <c r="AJ48" s="34"/>
      <c r="AK48" s="150"/>
      <c r="AL48" s="150"/>
      <c r="AM48" s="150"/>
      <c r="AN48" s="150"/>
      <c r="AO48" s="150"/>
      <c r="AP48" s="150"/>
      <c r="AQ48" s="34"/>
      <c r="AR48" s="150"/>
      <c r="AS48" s="150"/>
      <c r="AT48" s="150"/>
      <c r="AU48" s="150"/>
      <c r="AV48" s="150"/>
      <c r="AW48" s="150"/>
      <c r="AX48" s="150"/>
      <c r="AY48" s="150"/>
      <c r="AZ48" s="302"/>
    </row>
    <row r="49" spans="1:58" ht="11.25" customHeight="1" x14ac:dyDescent="0.2">
      <c r="B49" s="33"/>
      <c r="C49" s="33"/>
      <c r="D49" s="33"/>
      <c r="E49" s="33"/>
      <c r="F49" s="33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5"/>
      <c r="Y49" s="315"/>
      <c r="Z49" s="315"/>
      <c r="AA49" s="315"/>
      <c r="AB49" s="315"/>
      <c r="AC49" s="35"/>
      <c r="AD49" s="145" t="s">
        <v>121</v>
      </c>
      <c r="AE49" s="145"/>
      <c r="AF49" s="145"/>
      <c r="AG49" s="145"/>
      <c r="AH49" s="145"/>
      <c r="AI49" s="145"/>
      <c r="AJ49" s="36"/>
      <c r="AK49" s="146" t="s">
        <v>279</v>
      </c>
      <c r="AL49" s="146"/>
      <c r="AM49" s="146"/>
      <c r="AN49" s="146"/>
      <c r="AO49" s="146"/>
      <c r="AP49" s="146"/>
      <c r="AQ49" s="36"/>
      <c r="AR49" s="146" t="s">
        <v>119</v>
      </c>
      <c r="AS49" s="146"/>
      <c r="AT49" s="146"/>
      <c r="AU49" s="146"/>
      <c r="AV49" s="146"/>
      <c r="AW49" s="146"/>
      <c r="AX49" s="146"/>
      <c r="AY49" s="146"/>
      <c r="AZ49" s="147"/>
    </row>
    <row r="50" spans="1:58" ht="12.75" customHeight="1" x14ac:dyDescent="0.2">
      <c r="B50" s="33"/>
      <c r="C50" s="33"/>
      <c r="D50" s="33"/>
      <c r="E50" s="33"/>
      <c r="F50" s="33"/>
      <c r="G50" s="314" t="s">
        <v>284</v>
      </c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5"/>
      <c r="Y50" s="315"/>
      <c r="Z50" s="315"/>
      <c r="AA50" s="315"/>
      <c r="AB50" s="315"/>
      <c r="AC50" s="37"/>
      <c r="AD50" s="303" t="s">
        <v>285</v>
      </c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4"/>
    </row>
    <row r="51" spans="1:58" ht="12.75" customHeight="1" x14ac:dyDescent="0.2">
      <c r="B51" s="33"/>
      <c r="C51" s="33"/>
      <c r="D51" s="33"/>
      <c r="E51" s="33"/>
      <c r="F51" s="33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5"/>
      <c r="Y51" s="315"/>
      <c r="Z51" s="315"/>
      <c r="AA51" s="315"/>
      <c r="AB51" s="315"/>
      <c r="AC51" s="30"/>
      <c r="AD51" s="150"/>
      <c r="AE51" s="150"/>
      <c r="AF51" s="150"/>
      <c r="AG51" s="150"/>
      <c r="AH51" s="150"/>
      <c r="AI51" s="150"/>
      <c r="AJ51" s="34"/>
      <c r="AK51" s="150"/>
      <c r="AL51" s="150"/>
      <c r="AM51" s="150"/>
      <c r="AN51" s="150"/>
      <c r="AO51" s="150"/>
      <c r="AP51" s="150"/>
      <c r="AQ51" s="34"/>
      <c r="AR51" s="150"/>
      <c r="AS51" s="150"/>
      <c r="AT51" s="150"/>
      <c r="AU51" s="150"/>
      <c r="AV51" s="150"/>
      <c r="AW51" s="150"/>
      <c r="AX51" s="150"/>
      <c r="AY51" s="150"/>
      <c r="AZ51" s="302"/>
    </row>
    <row r="52" spans="1:58" ht="11.25" customHeight="1" x14ac:dyDescent="0.2">
      <c r="B52" s="33"/>
      <c r="C52" s="33"/>
      <c r="D52" s="33"/>
      <c r="E52" s="33"/>
      <c r="F52" s="33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5"/>
      <c r="Y52" s="315"/>
      <c r="Z52" s="315"/>
      <c r="AA52" s="315"/>
      <c r="AB52" s="315"/>
      <c r="AC52" s="35"/>
      <c r="AD52" s="145" t="s">
        <v>121</v>
      </c>
      <c r="AE52" s="145"/>
      <c r="AF52" s="145"/>
      <c r="AG52" s="145"/>
      <c r="AH52" s="145"/>
      <c r="AI52" s="145"/>
      <c r="AJ52" s="36"/>
      <c r="AK52" s="146" t="s">
        <v>279</v>
      </c>
      <c r="AL52" s="146"/>
      <c r="AM52" s="146"/>
      <c r="AN52" s="146"/>
      <c r="AO52" s="146"/>
      <c r="AP52" s="146"/>
      <c r="AQ52" s="36"/>
      <c r="AR52" s="146" t="s">
        <v>119</v>
      </c>
      <c r="AS52" s="146"/>
      <c r="AT52" s="146"/>
      <c r="AU52" s="146"/>
      <c r="AV52" s="146"/>
      <c r="AW52" s="146"/>
      <c r="AX52" s="146"/>
      <c r="AY52" s="146"/>
      <c r="AZ52" s="147"/>
    </row>
    <row r="53" spans="1:58" ht="24.75" customHeight="1" x14ac:dyDescent="0.2">
      <c r="B53" s="33"/>
      <c r="C53" s="33"/>
      <c r="D53" s="33"/>
      <c r="E53" s="33"/>
      <c r="F53" s="33"/>
      <c r="G53" s="314" t="s">
        <v>286</v>
      </c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5"/>
      <c r="Y53" s="315"/>
      <c r="Z53" s="315"/>
      <c r="AA53" s="315"/>
      <c r="AB53" s="315"/>
      <c r="AC53" s="37"/>
      <c r="AD53" s="303" t="s">
        <v>287</v>
      </c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4"/>
    </row>
    <row r="54" spans="1:58" ht="12.75" customHeight="1" x14ac:dyDescent="0.2">
      <c r="B54" s="33"/>
      <c r="C54" s="33"/>
      <c r="D54" s="33"/>
      <c r="E54" s="33"/>
      <c r="F54" s="33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5"/>
      <c r="Y54" s="315"/>
      <c r="Z54" s="315"/>
      <c r="AA54" s="315"/>
      <c r="AB54" s="315"/>
      <c r="AC54" s="30"/>
      <c r="AD54" s="150"/>
      <c r="AE54" s="150"/>
      <c r="AF54" s="150"/>
      <c r="AG54" s="150"/>
      <c r="AH54" s="150"/>
      <c r="AI54" s="150"/>
      <c r="AJ54" s="34"/>
      <c r="AK54" s="150"/>
      <c r="AL54" s="150"/>
      <c r="AM54" s="150"/>
      <c r="AN54" s="150"/>
      <c r="AO54" s="150"/>
      <c r="AP54" s="150"/>
      <c r="AQ54" s="34"/>
      <c r="AR54" s="150"/>
      <c r="AS54" s="150"/>
      <c r="AT54" s="150"/>
      <c r="AU54" s="150"/>
      <c r="AV54" s="150"/>
      <c r="AW54" s="150"/>
      <c r="AX54" s="150"/>
      <c r="AY54" s="150"/>
      <c r="AZ54" s="302"/>
    </row>
    <row r="55" spans="1:58" ht="11.25" customHeight="1" x14ac:dyDescent="0.2">
      <c r="B55" s="33"/>
      <c r="C55" s="33"/>
      <c r="D55" s="33"/>
      <c r="E55" s="33"/>
      <c r="F55" s="33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5"/>
      <c r="Y55" s="315"/>
      <c r="Z55" s="315"/>
      <c r="AA55" s="315"/>
      <c r="AB55" s="315"/>
      <c r="AC55" s="35"/>
      <c r="AD55" s="145" t="s">
        <v>121</v>
      </c>
      <c r="AE55" s="145"/>
      <c r="AF55" s="145"/>
      <c r="AG55" s="145"/>
      <c r="AH55" s="145"/>
      <c r="AI55" s="145"/>
      <c r="AJ55" s="36"/>
      <c r="AK55" s="146" t="s">
        <v>279</v>
      </c>
      <c r="AL55" s="146"/>
      <c r="AM55" s="146"/>
      <c r="AN55" s="146"/>
      <c r="AO55" s="146"/>
      <c r="AP55" s="146"/>
      <c r="AQ55" s="36"/>
      <c r="AR55" s="146" t="s">
        <v>119</v>
      </c>
      <c r="AS55" s="146"/>
      <c r="AT55" s="146"/>
      <c r="AU55" s="146"/>
      <c r="AV55" s="146"/>
      <c r="AW55" s="146"/>
      <c r="AX55" s="146"/>
      <c r="AY55" s="146"/>
      <c r="AZ55" s="147"/>
    </row>
    <row r="56" spans="1:58" ht="24.75" customHeight="1" x14ac:dyDescent="0.2">
      <c r="B56" s="33"/>
      <c r="C56" s="33"/>
      <c r="D56" s="33"/>
      <c r="E56" s="33"/>
      <c r="F56" s="33"/>
      <c r="G56" s="314" t="s">
        <v>292</v>
      </c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5"/>
      <c r="Y56" s="315"/>
      <c r="Z56" s="315"/>
      <c r="AA56" s="315"/>
      <c r="AB56" s="315"/>
      <c r="AC56" s="37"/>
      <c r="AD56" s="303" t="s">
        <v>291</v>
      </c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4"/>
    </row>
    <row r="57" spans="1:58" ht="12.75" customHeight="1" x14ac:dyDescent="0.2">
      <c r="B57" s="33"/>
      <c r="C57" s="33"/>
      <c r="D57" s="33"/>
      <c r="E57" s="33"/>
      <c r="F57" s="33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5"/>
      <c r="Y57" s="315"/>
      <c r="Z57" s="315"/>
      <c r="AA57" s="315"/>
      <c r="AB57" s="315"/>
      <c r="AC57" s="30"/>
      <c r="AD57" s="150"/>
      <c r="AE57" s="150"/>
      <c r="AF57" s="150"/>
      <c r="AG57" s="150"/>
      <c r="AH57" s="150"/>
      <c r="AI57" s="150"/>
      <c r="AJ57" s="34"/>
      <c r="AK57" s="150"/>
      <c r="AL57" s="150"/>
      <c r="AM57" s="150"/>
      <c r="AN57" s="150"/>
      <c r="AO57" s="150"/>
      <c r="AP57" s="150"/>
      <c r="AQ57" s="34"/>
      <c r="AR57" s="150"/>
      <c r="AS57" s="150"/>
      <c r="AT57" s="150"/>
      <c r="AU57" s="150"/>
      <c r="AV57" s="150"/>
      <c r="AW57" s="150"/>
      <c r="AX57" s="150"/>
      <c r="AY57" s="150"/>
      <c r="AZ57" s="302"/>
    </row>
    <row r="58" spans="1:58" ht="11.25" customHeight="1" x14ac:dyDescent="0.2">
      <c r="B58" s="33"/>
      <c r="C58" s="33"/>
      <c r="D58" s="33"/>
      <c r="E58" s="33"/>
      <c r="F58" s="33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5"/>
      <c r="Y58" s="315"/>
      <c r="Z58" s="315"/>
      <c r="AA58" s="315"/>
      <c r="AB58" s="315"/>
      <c r="AC58" s="35"/>
      <c r="AD58" s="145" t="s">
        <v>121</v>
      </c>
      <c r="AE58" s="145"/>
      <c r="AF58" s="145"/>
      <c r="AG58" s="145"/>
      <c r="AH58" s="145"/>
      <c r="AI58" s="145"/>
      <c r="AJ58" s="36"/>
      <c r="AK58" s="146" t="s">
        <v>279</v>
      </c>
      <c r="AL58" s="146"/>
      <c r="AM58" s="146"/>
      <c r="AN58" s="146"/>
      <c r="AO58" s="146"/>
      <c r="AP58" s="146"/>
      <c r="AQ58" s="36"/>
      <c r="AR58" s="146" t="s">
        <v>119</v>
      </c>
      <c r="AS58" s="146"/>
      <c r="AT58" s="146"/>
      <c r="AU58" s="146"/>
      <c r="AV58" s="146"/>
      <c r="AW58" s="146"/>
      <c r="AX58" s="146"/>
      <c r="AY58" s="146"/>
      <c r="AZ58" s="147"/>
    </row>
    <row r="59" spans="1:58" ht="7.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</row>
    <row r="60" spans="1:58" ht="30.75" customHeight="1" x14ac:dyDescent="0.2">
      <c r="A60" s="290" t="s">
        <v>158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</row>
    <row r="61" spans="1:58" ht="7.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8" ht="30" customHeight="1" x14ac:dyDescent="0.2">
      <c r="A62" s="169" t="s">
        <v>132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</row>
    <row r="63" spans="1:58" ht="10.5" customHeight="1" x14ac:dyDescent="0.2"/>
    <row r="64" spans="1:58" ht="15" customHeight="1" x14ac:dyDescent="0.2">
      <c r="A64" s="17"/>
      <c r="B64" s="17"/>
      <c r="C64" s="17"/>
      <c r="D64" s="17"/>
      <c r="E64" s="17"/>
      <c r="K64" s="17"/>
      <c r="V64" s="39" t="s">
        <v>181</v>
      </c>
      <c r="W64" s="168"/>
      <c r="X64" s="168"/>
      <c r="Y64" s="168"/>
      <c r="Z64" s="168"/>
      <c r="AA64" s="168"/>
      <c r="AB64" s="168"/>
      <c r="AC64" s="168"/>
      <c r="AD64" s="206" t="s">
        <v>189</v>
      </c>
      <c r="AE64" s="207"/>
      <c r="AF64" s="207"/>
      <c r="AG64" s="207"/>
      <c r="AH64" s="208"/>
      <c r="AI64" s="209"/>
      <c r="AJ64" s="210"/>
      <c r="AK64" s="210"/>
      <c r="AL64" s="210"/>
      <c r="AM64" s="211"/>
      <c r="AN64" s="41" t="s">
        <v>169</v>
      </c>
      <c r="AO64" s="42"/>
      <c r="AP64" s="42"/>
      <c r="AQ64" s="42"/>
      <c r="AX64" s="42"/>
      <c r="AY64" s="42"/>
      <c r="AZ64" s="42"/>
      <c r="BF64" s="108" t="s">
        <v>339</v>
      </c>
    </row>
    <row r="65" spans="1:86" ht="12.75" customHeight="1" x14ac:dyDescent="0.2">
      <c r="A65" s="17"/>
      <c r="B65" s="17"/>
      <c r="C65" s="17"/>
      <c r="D65" s="17"/>
      <c r="E65" s="17"/>
      <c r="J65" s="17"/>
      <c r="K65" s="17"/>
      <c r="M65" s="43"/>
      <c r="N65" s="43"/>
      <c r="O65" s="43"/>
      <c r="P65" s="43"/>
      <c r="V65" s="234" t="s">
        <v>294</v>
      </c>
      <c r="W65" s="234"/>
      <c r="X65" s="234"/>
      <c r="Y65" s="234"/>
      <c r="Z65" s="234"/>
      <c r="AA65" s="234"/>
      <c r="AB65" s="234"/>
      <c r="AC65" s="234"/>
      <c r="AD65" s="234"/>
      <c r="AE65" s="43"/>
      <c r="AG65" s="284" t="s">
        <v>119</v>
      </c>
      <c r="AH65" s="284"/>
      <c r="AI65" s="284"/>
      <c r="AJ65" s="284"/>
      <c r="AK65" s="284"/>
      <c r="AL65" s="284"/>
      <c r="AM65" s="284"/>
      <c r="AN65" s="284"/>
      <c r="AO65" s="284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F65" s="108" t="s">
        <v>340</v>
      </c>
    </row>
    <row r="66" spans="1:86" ht="10.5" customHeight="1" x14ac:dyDescent="0.2">
      <c r="A66" s="17"/>
      <c r="B66" s="17"/>
      <c r="C66" s="17"/>
      <c r="D66" s="17"/>
      <c r="E66" s="17"/>
      <c r="J66" s="17"/>
      <c r="K66" s="17"/>
      <c r="M66" s="43"/>
      <c r="N66" s="43"/>
      <c r="O66" s="43"/>
      <c r="P66" s="43"/>
      <c r="V66" s="24"/>
      <c r="W66" s="24"/>
      <c r="X66" s="24"/>
      <c r="Y66" s="24"/>
      <c r="Z66" s="24"/>
      <c r="AA66" s="24"/>
      <c r="AB66" s="24"/>
      <c r="AC66" s="24"/>
      <c r="AD66" s="24"/>
      <c r="AE66" s="43"/>
      <c r="AG66" s="44"/>
      <c r="AH66" s="44"/>
      <c r="AI66" s="44"/>
      <c r="AJ66" s="44"/>
      <c r="AK66" s="44"/>
      <c r="AL66" s="44"/>
      <c r="AM66" s="44"/>
      <c r="AN66" s="44"/>
      <c r="AO66" s="44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F66" s="108" t="s">
        <v>341</v>
      </c>
    </row>
    <row r="67" spans="1:86" ht="12.75" customHeight="1" x14ac:dyDescent="0.2">
      <c r="A67" s="301" t="s">
        <v>133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F67" s="108">
        <v>12</v>
      </c>
    </row>
    <row r="68" spans="1:86" ht="12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6" t="s">
        <v>295</v>
      </c>
      <c r="BF68" s="109"/>
    </row>
    <row r="69" spans="1:86" ht="15" customHeight="1" x14ac:dyDescent="0.2">
      <c r="A69" s="144" t="s">
        <v>125</v>
      </c>
      <c r="B69" s="144"/>
      <c r="C69" s="144" t="s">
        <v>126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 t="s">
        <v>296</v>
      </c>
      <c r="AE69" s="144"/>
      <c r="AF69" s="144"/>
      <c r="AG69" s="144"/>
      <c r="AH69" s="144"/>
      <c r="AI69" s="144"/>
      <c r="AJ69" s="144"/>
      <c r="AK69" s="144"/>
      <c r="AL69" s="144"/>
      <c r="AM69" s="144" t="s">
        <v>128</v>
      </c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F69" s="110">
        <v>0.25</v>
      </c>
    </row>
    <row r="70" spans="1:86" ht="29.25" customHeight="1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3">
        <v>0.25</v>
      </c>
      <c r="AN70" s="144"/>
      <c r="AO70" s="143">
        <v>0.18</v>
      </c>
      <c r="AP70" s="144"/>
      <c r="AQ70" s="143">
        <v>0.12</v>
      </c>
      <c r="AR70" s="144"/>
      <c r="AS70" s="143">
        <v>0.1</v>
      </c>
      <c r="AT70" s="144"/>
      <c r="AU70" s="143">
        <v>0.09</v>
      </c>
      <c r="AV70" s="144"/>
      <c r="AW70" s="143">
        <v>0.06</v>
      </c>
      <c r="AX70" s="144"/>
      <c r="AY70" s="152"/>
      <c r="AZ70" s="153"/>
      <c r="BF70" s="110">
        <v>0.18</v>
      </c>
    </row>
    <row r="71" spans="1:86" ht="16.5" customHeight="1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54"/>
      <c r="AZ71" s="155"/>
      <c r="BF71" s="110">
        <v>0.12</v>
      </c>
    </row>
    <row r="72" spans="1:86" ht="12.75" customHeight="1" x14ac:dyDescent="0.2">
      <c r="A72" s="134">
        <v>1</v>
      </c>
      <c r="B72" s="134"/>
      <c r="C72" s="134">
        <v>2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>
        <v>3</v>
      </c>
      <c r="AE72" s="134"/>
      <c r="AF72" s="134"/>
      <c r="AG72" s="134"/>
      <c r="AH72" s="134"/>
      <c r="AI72" s="134"/>
      <c r="AJ72" s="134"/>
      <c r="AK72" s="134"/>
      <c r="AL72" s="134"/>
      <c r="AM72" s="134">
        <v>4</v>
      </c>
      <c r="AN72" s="134"/>
      <c r="AO72" s="134">
        <v>5</v>
      </c>
      <c r="AP72" s="134"/>
      <c r="AQ72" s="134">
        <v>6</v>
      </c>
      <c r="AR72" s="134"/>
      <c r="AS72" s="134">
        <v>7</v>
      </c>
      <c r="AT72" s="134"/>
      <c r="AU72" s="134">
        <v>8</v>
      </c>
      <c r="AV72" s="134"/>
      <c r="AW72" s="134">
        <v>9</v>
      </c>
      <c r="AX72" s="134"/>
      <c r="AY72" s="134">
        <v>10</v>
      </c>
      <c r="AZ72" s="134"/>
      <c r="BF72" s="110">
        <v>0.1</v>
      </c>
    </row>
    <row r="73" spans="1:86" ht="12.75" customHeight="1" x14ac:dyDescent="0.2">
      <c r="A73" s="156" t="s">
        <v>129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8"/>
      <c r="BF73" s="110">
        <v>0.09</v>
      </c>
    </row>
    <row r="74" spans="1:86" s="31" customFormat="1" ht="96.75" customHeight="1" x14ac:dyDescent="0.2">
      <c r="A74" s="159">
        <v>1</v>
      </c>
      <c r="B74" s="159"/>
      <c r="C74" s="160" t="s">
        <v>297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217">
        <f>SUM(AM74:AZ74)</f>
        <v>0</v>
      </c>
      <c r="AE74" s="218"/>
      <c r="AF74" s="218"/>
      <c r="AG74" s="218"/>
      <c r="AH74" s="218"/>
      <c r="AI74" s="218"/>
      <c r="AJ74" s="218"/>
      <c r="AK74" s="218"/>
      <c r="AL74" s="219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11"/>
      <c r="BB74" s="112"/>
      <c r="BC74" s="112"/>
      <c r="BD74" s="112"/>
      <c r="BE74" s="112"/>
      <c r="BF74" s="110">
        <v>0.06</v>
      </c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</row>
    <row r="75" spans="1:86" s="31" customFormat="1" ht="24.75" customHeight="1" x14ac:dyDescent="0.2">
      <c r="A75" s="159" t="s">
        <v>135</v>
      </c>
      <c r="B75" s="159"/>
      <c r="C75" s="205" t="s">
        <v>298</v>
      </c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17">
        <f t="shared" ref="AD75:AD83" si="0">SUM(AM75:AZ75)</f>
        <v>0</v>
      </c>
      <c r="AE75" s="218"/>
      <c r="AF75" s="218"/>
      <c r="AG75" s="218"/>
      <c r="AH75" s="218"/>
      <c r="AI75" s="218"/>
      <c r="AJ75" s="218"/>
      <c r="AK75" s="218"/>
      <c r="AL75" s="219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11"/>
      <c r="BB75" s="112"/>
      <c r="BC75" s="112"/>
      <c r="BD75" s="112"/>
      <c r="BE75" s="112"/>
      <c r="BF75" s="110">
        <v>0</v>
      </c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</row>
    <row r="76" spans="1:86" s="31" customFormat="1" ht="24.75" customHeight="1" x14ac:dyDescent="0.2">
      <c r="A76" s="159">
        <v>2</v>
      </c>
      <c r="B76" s="159"/>
      <c r="C76" s="160" t="s">
        <v>299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217">
        <f t="shared" si="0"/>
        <v>0</v>
      </c>
      <c r="AE76" s="218"/>
      <c r="AF76" s="218"/>
      <c r="AG76" s="218"/>
      <c r="AH76" s="218"/>
      <c r="AI76" s="218"/>
      <c r="AJ76" s="218"/>
      <c r="AK76" s="218"/>
      <c r="AL76" s="219"/>
      <c r="AM76" s="220">
        <f>SUM(AM77,AM78,AM79,AM80)</f>
        <v>0</v>
      </c>
      <c r="AN76" s="220"/>
      <c r="AO76" s="220">
        <f>SUM(AO77,AO78,AO79,AO80)</f>
        <v>0</v>
      </c>
      <c r="AP76" s="220"/>
      <c r="AQ76" s="220">
        <f>SUM(AQ77,AQ78,AQ79,AQ80)</f>
        <v>0</v>
      </c>
      <c r="AR76" s="220"/>
      <c r="AS76" s="220">
        <f>SUM(AS77,AS78,AS79,AS80)</f>
        <v>0</v>
      </c>
      <c r="AT76" s="220"/>
      <c r="AU76" s="220">
        <f>SUM(AU77,AU78,AU79,AU80)</f>
        <v>0</v>
      </c>
      <c r="AV76" s="220"/>
      <c r="AW76" s="220">
        <f>SUM(AW77,AW78,AW79,AW80)</f>
        <v>0</v>
      </c>
      <c r="AX76" s="220"/>
      <c r="AY76" s="220">
        <f>SUM(AY77,AY78,AY79,AY80)</f>
        <v>0</v>
      </c>
      <c r="AZ76" s="220"/>
      <c r="BA76" s="111"/>
      <c r="BB76" s="112"/>
      <c r="BC76" s="112"/>
      <c r="BD76" s="112"/>
      <c r="BE76" s="112"/>
      <c r="BF76" s="113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</row>
    <row r="77" spans="1:86" s="31" customFormat="1" ht="12.75" customHeight="1" x14ac:dyDescent="0.2">
      <c r="A77" s="159" t="s">
        <v>229</v>
      </c>
      <c r="B77" s="159"/>
      <c r="C77" s="205" t="s">
        <v>230</v>
      </c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17">
        <f t="shared" si="0"/>
        <v>0</v>
      </c>
      <c r="AE77" s="218"/>
      <c r="AF77" s="218"/>
      <c r="AG77" s="218"/>
      <c r="AH77" s="218"/>
      <c r="AI77" s="218"/>
      <c r="AJ77" s="218"/>
      <c r="AK77" s="218"/>
      <c r="AL77" s="219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11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</row>
    <row r="78" spans="1:86" s="31" customFormat="1" ht="120.75" customHeight="1" x14ac:dyDescent="0.2">
      <c r="A78" s="159" t="s">
        <v>231</v>
      </c>
      <c r="B78" s="159"/>
      <c r="C78" s="205" t="s">
        <v>0</v>
      </c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17">
        <f t="shared" si="0"/>
        <v>0</v>
      </c>
      <c r="AE78" s="218"/>
      <c r="AF78" s="218"/>
      <c r="AG78" s="218"/>
      <c r="AH78" s="218"/>
      <c r="AI78" s="218"/>
      <c r="AJ78" s="218"/>
      <c r="AK78" s="218"/>
      <c r="AL78" s="219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11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</row>
    <row r="79" spans="1:86" s="31" customFormat="1" ht="25.5" customHeight="1" x14ac:dyDescent="0.2">
      <c r="A79" s="159" t="s">
        <v>303</v>
      </c>
      <c r="B79" s="159"/>
      <c r="C79" s="205" t="s">
        <v>300</v>
      </c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17">
        <f t="shared" si="0"/>
        <v>0</v>
      </c>
      <c r="AE79" s="218"/>
      <c r="AF79" s="218"/>
      <c r="AG79" s="218"/>
      <c r="AH79" s="218"/>
      <c r="AI79" s="218"/>
      <c r="AJ79" s="218"/>
      <c r="AK79" s="218"/>
      <c r="AL79" s="219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11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</row>
    <row r="80" spans="1:86" s="31" customFormat="1" ht="12.75" customHeight="1" x14ac:dyDescent="0.2">
      <c r="A80" s="159" t="s">
        <v>304</v>
      </c>
      <c r="B80" s="159"/>
      <c r="C80" s="205" t="s">
        <v>301</v>
      </c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17">
        <f t="shared" si="0"/>
        <v>0</v>
      </c>
      <c r="AE80" s="218"/>
      <c r="AF80" s="218"/>
      <c r="AG80" s="218"/>
      <c r="AH80" s="218"/>
      <c r="AI80" s="218"/>
      <c r="AJ80" s="218"/>
      <c r="AK80" s="218"/>
      <c r="AL80" s="219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11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</row>
    <row r="81" spans="1:86" s="31" customFormat="1" ht="12.75" customHeight="1" x14ac:dyDescent="0.2">
      <c r="A81" s="221" t="s">
        <v>305</v>
      </c>
      <c r="B81" s="283"/>
      <c r="C81" s="205" t="s">
        <v>302</v>
      </c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17">
        <f t="shared" si="0"/>
        <v>0</v>
      </c>
      <c r="AE81" s="218"/>
      <c r="AF81" s="218"/>
      <c r="AG81" s="218"/>
      <c r="AH81" s="218"/>
      <c r="AI81" s="218"/>
      <c r="AJ81" s="218"/>
      <c r="AK81" s="218"/>
      <c r="AL81" s="219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11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</row>
    <row r="82" spans="1:86" s="31" customFormat="1" ht="84.75" customHeight="1" x14ac:dyDescent="0.2">
      <c r="A82" s="159">
        <v>3</v>
      </c>
      <c r="B82" s="159"/>
      <c r="C82" s="160" t="s">
        <v>306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217">
        <f t="shared" si="0"/>
        <v>0</v>
      </c>
      <c r="AE82" s="218"/>
      <c r="AF82" s="218"/>
      <c r="AG82" s="218"/>
      <c r="AH82" s="218"/>
      <c r="AI82" s="218"/>
      <c r="AJ82" s="218"/>
      <c r="AK82" s="218"/>
      <c r="AL82" s="219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11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</row>
    <row r="83" spans="1:86" s="31" customFormat="1" ht="24" customHeight="1" x14ac:dyDescent="0.2">
      <c r="A83" s="159">
        <v>4</v>
      </c>
      <c r="B83" s="159"/>
      <c r="C83" s="160" t="s">
        <v>307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217">
        <f t="shared" si="0"/>
        <v>0</v>
      </c>
      <c r="AE83" s="218"/>
      <c r="AF83" s="218"/>
      <c r="AG83" s="218"/>
      <c r="AH83" s="218"/>
      <c r="AI83" s="218"/>
      <c r="AJ83" s="218"/>
      <c r="AK83" s="218"/>
      <c r="AL83" s="219"/>
      <c r="AM83" s="220">
        <f>AM84-AM91</f>
        <v>0</v>
      </c>
      <c r="AN83" s="220"/>
      <c r="AO83" s="220">
        <f>AO84-AO91</f>
        <v>0</v>
      </c>
      <c r="AP83" s="220"/>
      <c r="AQ83" s="220">
        <f>AQ84-AQ91</f>
        <v>0</v>
      </c>
      <c r="AR83" s="220"/>
      <c r="AS83" s="220">
        <f>AS84-AS91</f>
        <v>0</v>
      </c>
      <c r="AT83" s="220"/>
      <c r="AU83" s="220">
        <f>AU84-AU91</f>
        <v>0</v>
      </c>
      <c r="AV83" s="220"/>
      <c r="AW83" s="220">
        <f>AW84-AW91</f>
        <v>0</v>
      </c>
      <c r="AX83" s="220"/>
      <c r="AY83" s="220">
        <f>AY84-AY91</f>
        <v>0</v>
      </c>
      <c r="AZ83" s="220"/>
      <c r="BA83" s="111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</row>
    <row r="84" spans="1:86" s="31" customFormat="1" ht="12.75" customHeight="1" x14ac:dyDescent="0.2">
      <c r="A84" s="159" t="s">
        <v>137</v>
      </c>
      <c r="B84" s="159"/>
      <c r="C84" s="160" t="s">
        <v>238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217">
        <f>SUM(AM84:AZ84)</f>
        <v>0</v>
      </c>
      <c r="AE84" s="218"/>
      <c r="AF84" s="218"/>
      <c r="AG84" s="218"/>
      <c r="AH84" s="218"/>
      <c r="AI84" s="218"/>
      <c r="AJ84" s="218"/>
      <c r="AK84" s="218"/>
      <c r="AL84" s="219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11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</row>
    <row r="85" spans="1:86" s="31" customFormat="1" ht="36" customHeight="1" x14ac:dyDescent="0.2">
      <c r="A85" s="159" t="s">
        <v>240</v>
      </c>
      <c r="B85" s="159"/>
      <c r="C85" s="160" t="s">
        <v>308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217">
        <f>SUM(AM85:AZ85)</f>
        <v>0</v>
      </c>
      <c r="AE85" s="218"/>
      <c r="AF85" s="218"/>
      <c r="AG85" s="218"/>
      <c r="AH85" s="218"/>
      <c r="AI85" s="218"/>
      <c r="AJ85" s="218"/>
      <c r="AK85" s="218"/>
      <c r="AL85" s="219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11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</row>
    <row r="86" spans="1:86" s="31" customFormat="1" ht="36" customHeight="1" x14ac:dyDescent="0.2">
      <c r="A86" s="221" t="s">
        <v>309</v>
      </c>
      <c r="B86" s="283"/>
      <c r="C86" s="160" t="s">
        <v>1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217">
        <f>SUM(AM86:AZ86)</f>
        <v>0</v>
      </c>
      <c r="AE86" s="218"/>
      <c r="AF86" s="218"/>
      <c r="AG86" s="218"/>
      <c r="AH86" s="218"/>
      <c r="AI86" s="218"/>
      <c r="AJ86" s="218"/>
      <c r="AK86" s="218"/>
      <c r="AL86" s="219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11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</row>
    <row r="87" spans="1:86" s="31" customFormat="1" ht="73.5" customHeight="1" x14ac:dyDescent="0.2">
      <c r="A87" s="159" t="s">
        <v>310</v>
      </c>
      <c r="B87" s="159"/>
      <c r="C87" s="160" t="s">
        <v>312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217">
        <f>SUM(AM87:AZ87)</f>
        <v>0</v>
      </c>
      <c r="AE87" s="218"/>
      <c r="AF87" s="218"/>
      <c r="AG87" s="218"/>
      <c r="AH87" s="218"/>
      <c r="AI87" s="218"/>
      <c r="AJ87" s="218"/>
      <c r="AK87" s="218"/>
      <c r="AL87" s="219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11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</row>
    <row r="88" spans="1:86" s="31" customFormat="1" ht="51.75" customHeight="1" x14ac:dyDescent="0.2">
      <c r="A88" s="159" t="s">
        <v>311</v>
      </c>
      <c r="B88" s="159"/>
      <c r="C88" s="160" t="s">
        <v>313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217">
        <f t="shared" ref="AD88:AD99" si="1">SUM(AM88:AZ88)</f>
        <v>0</v>
      </c>
      <c r="AE88" s="218"/>
      <c r="AF88" s="218"/>
      <c r="AG88" s="218"/>
      <c r="AH88" s="218"/>
      <c r="AI88" s="218"/>
      <c r="AJ88" s="218"/>
      <c r="AK88" s="218"/>
      <c r="AL88" s="219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11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</row>
    <row r="89" spans="1:86" ht="13.5" customHeight="1" x14ac:dyDescent="0.2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 t="s">
        <v>120</v>
      </c>
    </row>
    <row r="90" spans="1:86" ht="12.75" customHeight="1" x14ac:dyDescent="0.2">
      <c r="A90" s="134">
        <v>1</v>
      </c>
      <c r="B90" s="134"/>
      <c r="C90" s="134">
        <v>2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>
        <v>3</v>
      </c>
      <c r="AE90" s="134"/>
      <c r="AF90" s="134"/>
      <c r="AG90" s="134"/>
      <c r="AH90" s="134"/>
      <c r="AI90" s="134"/>
      <c r="AJ90" s="134"/>
      <c r="AK90" s="134"/>
      <c r="AL90" s="134"/>
      <c r="AM90" s="191">
        <v>4</v>
      </c>
      <c r="AN90" s="178"/>
      <c r="AO90" s="191">
        <v>5</v>
      </c>
      <c r="AP90" s="178"/>
      <c r="AQ90" s="191">
        <v>6</v>
      </c>
      <c r="AR90" s="178"/>
      <c r="AS90" s="191">
        <v>7</v>
      </c>
      <c r="AT90" s="178"/>
      <c r="AU90" s="191">
        <v>8</v>
      </c>
      <c r="AV90" s="178"/>
      <c r="AW90" s="191">
        <v>9</v>
      </c>
      <c r="AX90" s="178"/>
      <c r="AY90" s="191">
        <v>10</v>
      </c>
      <c r="AZ90" s="192"/>
    </row>
    <row r="91" spans="1:86" s="31" customFormat="1" ht="12.75" customHeight="1" x14ac:dyDescent="0.2">
      <c r="A91" s="159" t="s">
        <v>138</v>
      </c>
      <c r="B91" s="159"/>
      <c r="C91" s="160" t="s">
        <v>239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217">
        <f t="shared" si="1"/>
        <v>0</v>
      </c>
      <c r="AE91" s="218"/>
      <c r="AF91" s="218"/>
      <c r="AG91" s="218"/>
      <c r="AH91" s="218"/>
      <c r="AI91" s="218"/>
      <c r="AJ91" s="218"/>
      <c r="AK91" s="218"/>
      <c r="AL91" s="219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11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</row>
    <row r="92" spans="1:86" s="31" customFormat="1" ht="36" customHeight="1" x14ac:dyDescent="0.2">
      <c r="A92" s="159" t="s">
        <v>241</v>
      </c>
      <c r="B92" s="159"/>
      <c r="C92" s="160" t="s">
        <v>314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217">
        <f t="shared" si="1"/>
        <v>0</v>
      </c>
      <c r="AE92" s="218"/>
      <c r="AF92" s="218"/>
      <c r="AG92" s="218"/>
      <c r="AH92" s="218"/>
      <c r="AI92" s="218"/>
      <c r="AJ92" s="218"/>
      <c r="AK92" s="218"/>
      <c r="AL92" s="219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11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</row>
    <row r="93" spans="1:86" s="31" customFormat="1" ht="49.5" customHeight="1" x14ac:dyDescent="0.2">
      <c r="A93" s="159" t="s">
        <v>315</v>
      </c>
      <c r="B93" s="159"/>
      <c r="C93" s="160" t="s">
        <v>316</v>
      </c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217">
        <f t="shared" si="1"/>
        <v>0</v>
      </c>
      <c r="AE93" s="218"/>
      <c r="AF93" s="218"/>
      <c r="AG93" s="218"/>
      <c r="AH93" s="218"/>
      <c r="AI93" s="218"/>
      <c r="AJ93" s="218"/>
      <c r="AK93" s="218"/>
      <c r="AL93" s="219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11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</row>
    <row r="94" spans="1:86" s="31" customFormat="1" ht="25.5" customHeight="1" x14ac:dyDescent="0.2">
      <c r="A94" s="159">
        <v>5</v>
      </c>
      <c r="B94" s="159"/>
      <c r="C94" s="160" t="s">
        <v>317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217">
        <f t="shared" si="1"/>
        <v>0</v>
      </c>
      <c r="AE94" s="218"/>
      <c r="AF94" s="218"/>
      <c r="AG94" s="218"/>
      <c r="AH94" s="218"/>
      <c r="AI94" s="218"/>
      <c r="AJ94" s="218"/>
      <c r="AK94" s="218"/>
      <c r="AL94" s="219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11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</row>
    <row r="95" spans="1:86" s="31" customFormat="1" ht="36.75" customHeight="1" x14ac:dyDescent="0.2">
      <c r="A95" s="159">
        <v>6</v>
      </c>
      <c r="B95" s="159"/>
      <c r="C95" s="160" t="s">
        <v>318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217">
        <f t="shared" si="1"/>
        <v>0</v>
      </c>
      <c r="AE95" s="218"/>
      <c r="AF95" s="218"/>
      <c r="AG95" s="218"/>
      <c r="AH95" s="218"/>
      <c r="AI95" s="218"/>
      <c r="AJ95" s="218"/>
      <c r="AK95" s="218"/>
      <c r="AL95" s="219"/>
      <c r="AM95" s="220">
        <f>SUM(AM96,AM97)</f>
        <v>0</v>
      </c>
      <c r="AN95" s="220"/>
      <c r="AO95" s="220">
        <f>SUM(AO96,AO97)</f>
        <v>0</v>
      </c>
      <c r="AP95" s="220"/>
      <c r="AQ95" s="220">
        <f>SUM(AQ96,AQ97)</f>
        <v>0</v>
      </c>
      <c r="AR95" s="220"/>
      <c r="AS95" s="220">
        <f>SUM(AS96,AS97)</f>
        <v>0</v>
      </c>
      <c r="AT95" s="220"/>
      <c r="AU95" s="220">
        <f>SUM(AU96,AU97)</f>
        <v>0</v>
      </c>
      <c r="AV95" s="220"/>
      <c r="AW95" s="220">
        <f>SUM(AW96,AW97)</f>
        <v>0</v>
      </c>
      <c r="AX95" s="220"/>
      <c r="AY95" s="220">
        <f>SUM(AY96,AY97)</f>
        <v>0</v>
      </c>
      <c r="AZ95" s="220"/>
      <c r="BA95" s="111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</row>
    <row r="96" spans="1:86" s="31" customFormat="1" ht="38.25" customHeight="1" x14ac:dyDescent="0.2">
      <c r="A96" s="159" t="s">
        <v>191</v>
      </c>
      <c r="B96" s="159"/>
      <c r="C96" s="160" t="s">
        <v>319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217">
        <f t="shared" si="1"/>
        <v>0</v>
      </c>
      <c r="AE96" s="218"/>
      <c r="AF96" s="218"/>
      <c r="AG96" s="218"/>
      <c r="AH96" s="218"/>
      <c r="AI96" s="218"/>
      <c r="AJ96" s="218"/>
      <c r="AK96" s="218"/>
      <c r="AL96" s="219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11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</row>
    <row r="97" spans="1:86" s="31" customFormat="1" ht="49.5" customHeight="1" x14ac:dyDescent="0.2">
      <c r="A97" s="159" t="s">
        <v>192</v>
      </c>
      <c r="B97" s="159"/>
      <c r="C97" s="160" t="s">
        <v>320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217">
        <f t="shared" si="1"/>
        <v>0</v>
      </c>
      <c r="AE97" s="218"/>
      <c r="AF97" s="218"/>
      <c r="AG97" s="218"/>
      <c r="AH97" s="218"/>
      <c r="AI97" s="218"/>
      <c r="AJ97" s="218"/>
      <c r="AK97" s="218"/>
      <c r="AL97" s="219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11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</row>
    <row r="98" spans="1:86" s="31" customFormat="1" ht="38.25" customHeight="1" x14ac:dyDescent="0.2">
      <c r="A98" s="159" t="s">
        <v>193</v>
      </c>
      <c r="B98" s="159"/>
      <c r="C98" s="160" t="s">
        <v>321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217">
        <f t="shared" si="1"/>
        <v>0</v>
      </c>
      <c r="AE98" s="218"/>
      <c r="AF98" s="218"/>
      <c r="AG98" s="218"/>
      <c r="AH98" s="218"/>
      <c r="AI98" s="218"/>
      <c r="AJ98" s="218"/>
      <c r="AK98" s="218"/>
      <c r="AL98" s="219"/>
      <c r="AM98" s="220">
        <f>AM94-AM96-AM97</f>
        <v>0</v>
      </c>
      <c r="AN98" s="220"/>
      <c r="AO98" s="220">
        <f>AO94-AO96-AO97</f>
        <v>0</v>
      </c>
      <c r="AP98" s="220"/>
      <c r="AQ98" s="220">
        <f>AQ94-AQ96-AQ97</f>
        <v>0</v>
      </c>
      <c r="AR98" s="220"/>
      <c r="AS98" s="220">
        <f>AS94-AS96-AS97</f>
        <v>0</v>
      </c>
      <c r="AT98" s="220"/>
      <c r="AU98" s="220">
        <f>AU94-AU96-AU97</f>
        <v>0</v>
      </c>
      <c r="AV98" s="220"/>
      <c r="AW98" s="220">
        <f>AW94-AW96-AW97</f>
        <v>0</v>
      </c>
      <c r="AX98" s="220"/>
      <c r="AY98" s="220">
        <f>AY94-AY96-AY97</f>
        <v>0</v>
      </c>
      <c r="AZ98" s="220"/>
      <c r="BA98" s="111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</row>
    <row r="99" spans="1:86" s="31" customFormat="1" ht="38.25" customHeight="1" x14ac:dyDescent="0.2">
      <c r="A99" s="159" t="s">
        <v>264</v>
      </c>
      <c r="B99" s="159"/>
      <c r="C99" s="160" t="s">
        <v>322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217">
        <f t="shared" si="1"/>
        <v>0</v>
      </c>
      <c r="AE99" s="218"/>
      <c r="AF99" s="218"/>
      <c r="AG99" s="218"/>
      <c r="AH99" s="218"/>
      <c r="AI99" s="218"/>
      <c r="AJ99" s="218"/>
      <c r="AK99" s="218"/>
      <c r="AL99" s="219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11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</row>
    <row r="100" spans="1:86" s="31" customFormat="1" ht="25.5" customHeight="1" x14ac:dyDescent="0.2">
      <c r="A100" s="159" t="s">
        <v>194</v>
      </c>
      <c r="B100" s="159"/>
      <c r="C100" s="160" t="s">
        <v>323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217">
        <f>SUM(AM100:AZ100)</f>
        <v>0</v>
      </c>
      <c r="AE100" s="218"/>
      <c r="AF100" s="218"/>
      <c r="AG100" s="218"/>
      <c r="AH100" s="218"/>
      <c r="AI100" s="218"/>
      <c r="AJ100" s="218"/>
      <c r="AK100" s="218"/>
      <c r="AL100" s="219"/>
      <c r="AM100" s="220">
        <f>IF(AM74-AM76-AM82+AM83+AM98+AM99&lt;0,0,AM74-AM76-AM82+AM83+AM98+AM99)</f>
        <v>0</v>
      </c>
      <c r="AN100" s="220"/>
      <c r="AO100" s="220">
        <f>IF(AO74-AO76-AO82+AO83+AO98+AO99&lt;0,0,AO74-AO76-AO82+AO83+AO98+AO99)</f>
        <v>0</v>
      </c>
      <c r="AP100" s="220"/>
      <c r="AQ100" s="220">
        <f>IF(AQ74-AQ76-AQ82+AQ83+AQ98+AQ99&lt;0,0,AQ74-AQ76-AQ82+AQ83+AQ98+AQ99)</f>
        <v>0</v>
      </c>
      <c r="AR100" s="220"/>
      <c r="AS100" s="220">
        <f>IF(AS74-AS76-AS82+AS83+AS98+AS99&lt;0,0,AS74-AS76-AS82+AS83+AS98+AS99)</f>
        <v>0</v>
      </c>
      <c r="AT100" s="220"/>
      <c r="AU100" s="220">
        <f>IF(AU74-AU76-AU82+AU83+AU98+AU99&lt;0,0,AU74-AU76-AU82+AU83+AU98+AU99)</f>
        <v>0</v>
      </c>
      <c r="AV100" s="220"/>
      <c r="AW100" s="220">
        <f>IF(AW74-AW76-AW82+AW83+AW98+AW99&lt;0,0,AW74-AW76-AW82+AW83+AW98+AW99)</f>
        <v>0</v>
      </c>
      <c r="AX100" s="220"/>
      <c r="AY100" s="220">
        <f>IF(AY74-AY76-AY82+AY83+AY98+AY99&lt;0,0,AY74-AY76-AY82+AY83+AY98+AY99)</f>
        <v>0</v>
      </c>
      <c r="AZ100" s="220"/>
      <c r="BA100" s="111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</row>
    <row r="101" spans="1:86" s="31" customFormat="1" ht="25.5" customHeight="1" x14ac:dyDescent="0.2">
      <c r="A101" s="159" t="s">
        <v>195</v>
      </c>
      <c r="B101" s="159"/>
      <c r="C101" s="160" t="s">
        <v>324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217">
        <f>SUM(AM101:AZ101)</f>
        <v>0</v>
      </c>
      <c r="AE101" s="218"/>
      <c r="AF101" s="218"/>
      <c r="AG101" s="218"/>
      <c r="AH101" s="218"/>
      <c r="AI101" s="218"/>
      <c r="AJ101" s="218"/>
      <c r="AK101" s="218"/>
      <c r="AL101" s="219"/>
      <c r="AM101" s="220">
        <f>IF(AM74-AM76-AM82+AM83+AM98&gt;0,0,AM74-AM76-AM82+AM83+AM98)</f>
        <v>0</v>
      </c>
      <c r="AN101" s="220"/>
      <c r="AO101" s="220">
        <f>IF(AO74-AO76-AO82+AO83+AO98&gt;0,0,AO74-AO76-AO82+AO83+AO98)</f>
        <v>0</v>
      </c>
      <c r="AP101" s="220"/>
      <c r="AQ101" s="220">
        <f>IF(AQ74-AQ76-AQ82+AQ83+AQ98&gt;0,0,AQ74-AQ76-AQ82+AQ83+AQ98)</f>
        <v>0</v>
      </c>
      <c r="AR101" s="220"/>
      <c r="AS101" s="220">
        <f>IF(AS74-AS76-AS82+AS83+AS98&gt;0,0,AS74-AS76-AS82+AS83+AS98)</f>
        <v>0</v>
      </c>
      <c r="AT101" s="220"/>
      <c r="AU101" s="220">
        <f>IF(AU74-AU76-AU82+AU83+AU98&gt;0,0,AU74-AU76-AU82+AU83+AU98)</f>
        <v>0</v>
      </c>
      <c r="AV101" s="220"/>
      <c r="AW101" s="220">
        <f>IF(AW74-AW76-AW82+AW83+AW98&gt;0,0,AW74-AW76-AW82+AW83+AW98)</f>
        <v>0</v>
      </c>
      <c r="AX101" s="220"/>
      <c r="AY101" s="220">
        <f>IF(AY74-AY76-AY82+AY83+AY98&gt;0,0,AY74-AY76-AY82+AY83+AY98)</f>
        <v>0</v>
      </c>
      <c r="AZ101" s="220"/>
      <c r="BA101" s="111"/>
      <c r="BB101" s="112"/>
      <c r="BC101" s="114">
        <f>AD102-AD103</f>
        <v>0</v>
      </c>
      <c r="BD101" s="115"/>
      <c r="BE101" s="115"/>
      <c r="BF101" s="115"/>
      <c r="BG101" s="116"/>
      <c r="BH101" s="116"/>
      <c r="BI101" s="116"/>
      <c r="BJ101" s="117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</row>
    <row r="102" spans="1:86" s="31" customFormat="1" ht="12.75" customHeight="1" x14ac:dyDescent="0.2">
      <c r="A102" s="159" t="s">
        <v>196</v>
      </c>
      <c r="B102" s="159"/>
      <c r="C102" s="160" t="s">
        <v>190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217">
        <f>SUM(AD100,AD101)</f>
        <v>0</v>
      </c>
      <c r="AE102" s="218"/>
      <c r="AF102" s="218"/>
      <c r="AG102" s="218"/>
      <c r="AH102" s="218"/>
      <c r="AI102" s="218"/>
      <c r="AJ102" s="218"/>
      <c r="AK102" s="218"/>
      <c r="AL102" s="219"/>
      <c r="AM102" s="220">
        <f>IF($AD$102&lt;=0,0,ROUND(IF(AM101&lt;0,"0",AM100/$AD$100*$AD$102),2))</f>
        <v>0</v>
      </c>
      <c r="AN102" s="220"/>
      <c r="AO102" s="220">
        <f>IF($AD$102&lt;=0,0,ROUND(IF(AO101&lt;0,"0",AO100/$AD$100*$AD$102),2))</f>
        <v>0</v>
      </c>
      <c r="AP102" s="220"/>
      <c r="AQ102" s="220">
        <f>IF($AD$102&lt;=0,0,ROUND(IF(AQ101&lt;0,"0",AQ100/$AD$100*$AD$102),2))</f>
        <v>0</v>
      </c>
      <c r="AR102" s="220"/>
      <c r="AS102" s="220">
        <f>IF($AD$102&lt;=0,0,ROUND(IF(AS101&lt;0,"0",AS100/$AD$100*$AD$102),2))</f>
        <v>0</v>
      </c>
      <c r="AT102" s="220"/>
      <c r="AU102" s="220">
        <f>IF($AD$102&lt;=0,0,ROUND(IF(AU101&lt;0,"0",AU100/$AD$100*$AD$102),2))</f>
        <v>0</v>
      </c>
      <c r="AV102" s="220"/>
      <c r="AW102" s="220">
        <f>IF($AD$102&lt;=0,0,ROUND(IF(AW101&lt;0,"0",AW100/$AD$100*$AD$102),2))</f>
        <v>0</v>
      </c>
      <c r="AX102" s="220"/>
      <c r="AY102" s="220">
        <f>IF($AD$102&lt;=0,0,ROUND(IF(AY101&lt;0,"0",AY100/$AD$100*$AD$102),2))</f>
        <v>0</v>
      </c>
      <c r="AZ102" s="220"/>
      <c r="BA102" s="111"/>
      <c r="BB102" s="112"/>
      <c r="BC102" s="114">
        <f>AM102-AM103</f>
        <v>0</v>
      </c>
      <c r="BD102" s="114">
        <f>AO102-AO103</f>
        <v>0</v>
      </c>
      <c r="BE102" s="114">
        <f>AQ102-AQ103</f>
        <v>0</v>
      </c>
      <c r="BF102" s="114">
        <f>AS102-AS103</f>
        <v>0</v>
      </c>
      <c r="BG102" s="114">
        <f>AU102-AU103</f>
        <v>0</v>
      </c>
      <c r="BH102" s="114">
        <f>AW102-AW103</f>
        <v>0</v>
      </c>
      <c r="BI102" s="114">
        <f>AY102-AY103</f>
        <v>0</v>
      </c>
      <c r="BJ102" s="118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</row>
    <row r="103" spans="1:86" s="31" customFormat="1" ht="24.75" customHeight="1" thickBot="1" x14ac:dyDescent="0.25">
      <c r="A103" s="159" t="s">
        <v>197</v>
      </c>
      <c r="B103" s="159"/>
      <c r="C103" s="160" t="s">
        <v>325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217">
        <f>IF(AD102&lt;0,0,SUM(AM103:AZ103))</f>
        <v>0</v>
      </c>
      <c r="AE103" s="218"/>
      <c r="AF103" s="218"/>
      <c r="AG103" s="218"/>
      <c r="AH103" s="218"/>
      <c r="AI103" s="218"/>
      <c r="AJ103" s="218"/>
      <c r="AK103" s="218"/>
      <c r="AL103" s="219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11"/>
      <c r="BB103" s="112"/>
      <c r="BC103" s="119">
        <f t="shared" ref="BC103:BI103" si="2">ROUND(IF($BC$101=0,0,IF($BC$101&lt;$BB$104,BC102/$BC$101*$BC$101,BC102/$BC$101*$BB$104)),2)</f>
        <v>0</v>
      </c>
      <c r="BD103" s="119">
        <f t="shared" si="2"/>
        <v>0</v>
      </c>
      <c r="BE103" s="119">
        <f t="shared" si="2"/>
        <v>0</v>
      </c>
      <c r="BF103" s="119">
        <f t="shared" si="2"/>
        <v>0</v>
      </c>
      <c r="BG103" s="119">
        <f t="shared" si="2"/>
        <v>0</v>
      </c>
      <c r="BH103" s="119">
        <f t="shared" si="2"/>
        <v>0</v>
      </c>
      <c r="BI103" s="119">
        <f t="shared" si="2"/>
        <v>0</v>
      </c>
      <c r="BJ103" s="120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</row>
    <row r="104" spans="1:86" s="31" customFormat="1" ht="49.5" customHeight="1" thickBot="1" x14ac:dyDescent="0.25">
      <c r="A104" s="159" t="s">
        <v>198</v>
      </c>
      <c r="B104" s="159"/>
      <c r="C104" s="160" t="s">
        <v>343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217">
        <f>IF(AD102&lt;=0,0,IF(BB104&gt;(AD102-AD103),AD102-AD103,BB104))</f>
        <v>0</v>
      </c>
      <c r="AE104" s="218"/>
      <c r="AF104" s="218"/>
      <c r="AG104" s="218"/>
      <c r="AH104" s="218"/>
      <c r="AI104" s="218"/>
      <c r="AJ104" s="218"/>
      <c r="AK104" s="218"/>
      <c r="AL104" s="219"/>
      <c r="AM104" s="220">
        <f>IF(BC103&lt;0,0,BC103)</f>
        <v>0</v>
      </c>
      <c r="AN104" s="220"/>
      <c r="AO104" s="217">
        <f>IF(BD103&lt;0,0,BD103)</f>
        <v>0</v>
      </c>
      <c r="AP104" s="219"/>
      <c r="AQ104" s="217">
        <f>IF(BE103&lt;0,0,BE103)</f>
        <v>0</v>
      </c>
      <c r="AR104" s="219"/>
      <c r="AS104" s="217">
        <f>IF(BF103&lt;0,0,BF103)</f>
        <v>0</v>
      </c>
      <c r="AT104" s="219"/>
      <c r="AU104" s="217">
        <f>IF(BG103&lt;0,0,BG103)</f>
        <v>0</v>
      </c>
      <c r="AV104" s="219"/>
      <c r="AW104" s="217">
        <f>IF(BH103&lt;0,0,BH103)</f>
        <v>0</v>
      </c>
      <c r="AX104" s="219"/>
      <c r="AY104" s="217">
        <f>IF(BI103&lt;0,0,BI103)</f>
        <v>0</v>
      </c>
      <c r="AZ104" s="219"/>
      <c r="BA104" s="111"/>
      <c r="BB104" s="121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</row>
    <row r="105" spans="1:86" s="31" customFormat="1" ht="24" customHeight="1" x14ac:dyDescent="0.2">
      <c r="A105" s="159" t="s">
        <v>199</v>
      </c>
      <c r="B105" s="159"/>
      <c r="C105" s="160" t="s">
        <v>326</v>
      </c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217">
        <f>SUM(AM105:AZ105)</f>
        <v>0</v>
      </c>
      <c r="AE105" s="218"/>
      <c r="AF105" s="218"/>
      <c r="AG105" s="218"/>
      <c r="AH105" s="218"/>
      <c r="AI105" s="218"/>
      <c r="AJ105" s="218"/>
      <c r="AK105" s="218"/>
      <c r="AL105" s="219"/>
      <c r="AM105" s="220">
        <f>IF($AD$102&lt;0,0,AM103+AM104)</f>
        <v>0</v>
      </c>
      <c r="AN105" s="220"/>
      <c r="AO105" s="220">
        <f>IF($AD$102&lt;0,0,AO103+AO104)</f>
        <v>0</v>
      </c>
      <c r="AP105" s="220"/>
      <c r="AQ105" s="220">
        <f>IF($AD$102&lt;0,0,AQ103+AQ104)</f>
        <v>0</v>
      </c>
      <c r="AR105" s="220"/>
      <c r="AS105" s="220">
        <f>IF($AD$102&lt;0,0,AS103+AS104)</f>
        <v>0</v>
      </c>
      <c r="AT105" s="220"/>
      <c r="AU105" s="220">
        <f>IF($AD$102&lt;0,0,AU103+AU104)</f>
        <v>0</v>
      </c>
      <c r="AV105" s="220"/>
      <c r="AW105" s="220">
        <f>IF($AD$102&lt;0,0,AW103+AW104)</f>
        <v>0</v>
      </c>
      <c r="AX105" s="220"/>
      <c r="AY105" s="220">
        <f>IF($AD$102&lt;0,0,AY103+AY104)</f>
        <v>0</v>
      </c>
      <c r="AZ105" s="220"/>
      <c r="BA105" s="111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</row>
    <row r="106" spans="1:86" s="31" customFormat="1" ht="13.5" customHeight="1" x14ac:dyDescent="0.2">
      <c r="A106" s="159" t="s">
        <v>200</v>
      </c>
      <c r="B106" s="221"/>
      <c r="C106" s="160" t="s">
        <v>327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217">
        <f>SUM(AM106:AZ106)</f>
        <v>0</v>
      </c>
      <c r="AE106" s="218"/>
      <c r="AF106" s="218"/>
      <c r="AG106" s="218"/>
      <c r="AH106" s="218"/>
      <c r="AI106" s="218"/>
      <c r="AJ106" s="218"/>
      <c r="AK106" s="218"/>
      <c r="AL106" s="219"/>
      <c r="AM106" s="220">
        <f>IF($AD$102&lt;0,0,AM102-AM105)</f>
        <v>0</v>
      </c>
      <c r="AN106" s="220"/>
      <c r="AO106" s="220">
        <f>IF($AD$102&lt;0,0,AO102-AO105)</f>
        <v>0</v>
      </c>
      <c r="AP106" s="220"/>
      <c r="AQ106" s="220">
        <f>IF($AD$102&lt;0,0,AQ102-AQ105)</f>
        <v>0</v>
      </c>
      <c r="AR106" s="220"/>
      <c r="AS106" s="220">
        <f>IF($AD$102&lt;0,0,AS102-AS105)</f>
        <v>0</v>
      </c>
      <c r="AT106" s="220"/>
      <c r="AU106" s="220">
        <f>IF($AD$102&lt;0,0,AU102-AU105)</f>
        <v>0</v>
      </c>
      <c r="AV106" s="220"/>
      <c r="AW106" s="220">
        <f>IF($AD$102&lt;0,0,AW102-AW105)</f>
        <v>0</v>
      </c>
      <c r="AX106" s="220"/>
      <c r="AY106" s="220">
        <f>IF($AD$102&lt;0,0,AY102-AY105)</f>
        <v>0</v>
      </c>
      <c r="AZ106" s="220"/>
      <c r="BA106" s="111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</row>
    <row r="107" spans="1:86" ht="38.25" customHeight="1" thickBot="1" x14ac:dyDescent="0.25">
      <c r="A107" s="159" t="s">
        <v>152</v>
      </c>
      <c r="B107" s="221"/>
      <c r="C107" s="160" t="s">
        <v>328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217">
        <f>IF(AD102&lt;0,0,SUM(AM107:AZ107))</f>
        <v>0</v>
      </c>
      <c r="AE107" s="218"/>
      <c r="AF107" s="218"/>
      <c r="AG107" s="218"/>
      <c r="AH107" s="218"/>
      <c r="AI107" s="218"/>
      <c r="AJ107" s="218"/>
      <c r="AK107" s="218"/>
      <c r="AL107" s="219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</row>
    <row r="108" spans="1:86" ht="38.25" customHeight="1" thickBot="1" x14ac:dyDescent="0.25">
      <c r="A108" s="159" t="s">
        <v>201</v>
      </c>
      <c r="B108" s="221"/>
      <c r="C108" s="160" t="s">
        <v>329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217">
        <f>IF(OR($BB$108="",$AD$102&lt;0),0,SUM(AM108:AZ108))</f>
        <v>0</v>
      </c>
      <c r="AE108" s="218"/>
      <c r="AF108" s="218"/>
      <c r="AG108" s="218"/>
      <c r="AH108" s="218"/>
      <c r="AI108" s="218"/>
      <c r="AJ108" s="218"/>
      <c r="AK108" s="218"/>
      <c r="AL108" s="219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B108" s="122"/>
    </row>
    <row r="109" spans="1:86" ht="13.5" customHeight="1" x14ac:dyDescent="0.2">
      <c r="A109" s="156" t="s">
        <v>130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8"/>
    </row>
    <row r="110" spans="1:86" s="31" customFormat="1" ht="38.25" customHeight="1" x14ac:dyDescent="0.2">
      <c r="A110" s="222">
        <v>16</v>
      </c>
      <c r="B110" s="223"/>
      <c r="C110" s="160" t="s">
        <v>330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217">
        <f>IF(AD102&lt;0,0,SUM(AM110:AZ110))</f>
        <v>0</v>
      </c>
      <c r="AE110" s="218"/>
      <c r="AF110" s="218"/>
      <c r="AG110" s="218"/>
      <c r="AH110" s="218"/>
      <c r="AI110" s="218"/>
      <c r="AJ110" s="218"/>
      <c r="AK110" s="218"/>
      <c r="AL110" s="219"/>
      <c r="AM110" s="220">
        <f>IF($AD$102&lt;0,0,IF($BB$108="Х",AM108*AM70,AM106*AM70))</f>
        <v>0</v>
      </c>
      <c r="AN110" s="220"/>
      <c r="AO110" s="220">
        <f>IF($AD$102&lt;0,0,IF($BB$108="Х",AO108*AO70,AO106*AO70))</f>
        <v>0</v>
      </c>
      <c r="AP110" s="220"/>
      <c r="AQ110" s="220">
        <f>IF($AD$102&lt;0,0,IF($BB$108="Х",AQ108*AQ70,AQ106*AQ70))</f>
        <v>0</v>
      </c>
      <c r="AR110" s="220"/>
      <c r="AS110" s="220">
        <f>IF($AD$102&lt;0,0,IF($BB$108="Х",AS108*AS70,AS106*AS70))</f>
        <v>0</v>
      </c>
      <c r="AT110" s="220"/>
      <c r="AU110" s="220">
        <f>IF($AD$102&lt;0,0,IF($BB$108="Х",AU108*AU70,AU106*AU70))</f>
        <v>0</v>
      </c>
      <c r="AV110" s="220"/>
      <c r="AW110" s="220">
        <f>IF($AD$102&lt;0,0,IF($BB$108="Х",AW108*AW70,AW106*AW70))</f>
        <v>0</v>
      </c>
      <c r="AX110" s="220"/>
      <c r="AY110" s="220">
        <f>IF($AD$102&lt;0,0,IF($BB$108="Х",AY108*AY70,AY106*AY70))</f>
        <v>0</v>
      </c>
      <c r="AZ110" s="220"/>
      <c r="BA110" s="111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</row>
    <row r="111" spans="1:86" s="31" customFormat="1" ht="49.5" customHeight="1" x14ac:dyDescent="0.2">
      <c r="A111" s="159" t="s">
        <v>161</v>
      </c>
      <c r="B111" s="221"/>
      <c r="C111" s="160" t="s">
        <v>331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217">
        <f>IF(AD102&lt;0,0,SUM(AM111:AZ111))</f>
        <v>0</v>
      </c>
      <c r="AE111" s="218"/>
      <c r="AF111" s="218"/>
      <c r="AG111" s="218"/>
      <c r="AH111" s="218"/>
      <c r="AI111" s="218"/>
      <c r="AJ111" s="218"/>
      <c r="AK111" s="218"/>
      <c r="AL111" s="219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11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</row>
    <row r="112" spans="1:86" s="31" customFormat="1" ht="75.75" customHeight="1" x14ac:dyDescent="0.2">
      <c r="A112" s="159" t="s">
        <v>332</v>
      </c>
      <c r="B112" s="221"/>
      <c r="C112" s="160" t="s">
        <v>333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217">
        <f>IF(AD102&lt;0,0,SUM(AM112:AZ112))</f>
        <v>0</v>
      </c>
      <c r="AE112" s="218"/>
      <c r="AF112" s="218"/>
      <c r="AG112" s="218"/>
      <c r="AH112" s="218"/>
      <c r="AI112" s="218"/>
      <c r="AJ112" s="218"/>
      <c r="AK112" s="218"/>
      <c r="AL112" s="219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11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</row>
    <row r="113" spans="1:86" s="31" customFormat="1" ht="37.5" customHeight="1" x14ac:dyDescent="0.2">
      <c r="A113" s="222">
        <v>17</v>
      </c>
      <c r="B113" s="223"/>
      <c r="C113" s="160" t="s">
        <v>265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217">
        <f>IF($AD$102&lt;0,0,SUM(AM113:AZ113))</f>
        <v>0</v>
      </c>
      <c r="AE113" s="218"/>
      <c r="AF113" s="218"/>
      <c r="AG113" s="218"/>
      <c r="AH113" s="218"/>
      <c r="AI113" s="218"/>
      <c r="AJ113" s="218"/>
      <c r="AK113" s="218"/>
      <c r="AL113" s="219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11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</row>
    <row r="114" spans="1:86" s="31" customFormat="1" ht="24.75" customHeight="1" x14ac:dyDescent="0.2">
      <c r="A114" s="222">
        <v>18</v>
      </c>
      <c r="B114" s="223"/>
      <c r="C114" s="160" t="s">
        <v>334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217">
        <f>IF($AD$102&lt;0,0,SUM(AM114:AZ114))</f>
        <v>0</v>
      </c>
      <c r="AE114" s="218"/>
      <c r="AF114" s="218"/>
      <c r="AG114" s="218"/>
      <c r="AH114" s="218"/>
      <c r="AI114" s="218"/>
      <c r="AJ114" s="218"/>
      <c r="AK114" s="218"/>
      <c r="AL114" s="219"/>
      <c r="AM114" s="220">
        <f>SUM(AM117,AM118)</f>
        <v>0</v>
      </c>
      <c r="AN114" s="220"/>
      <c r="AO114" s="220">
        <f>SUM(AO117,AO118)</f>
        <v>0</v>
      </c>
      <c r="AP114" s="220"/>
      <c r="AQ114" s="220">
        <f>SUM(AQ117,AQ118)</f>
        <v>0</v>
      </c>
      <c r="AR114" s="220"/>
      <c r="AS114" s="220">
        <f>SUM(AS117,AS118)</f>
        <v>0</v>
      </c>
      <c r="AT114" s="220"/>
      <c r="AU114" s="220">
        <f>SUM(AU117,AU118)</f>
        <v>0</v>
      </c>
      <c r="AV114" s="220"/>
      <c r="AW114" s="220">
        <f>SUM(AW117,AW118)</f>
        <v>0</v>
      </c>
      <c r="AX114" s="220"/>
      <c r="AY114" s="220">
        <f>SUM(AY117,AY118)</f>
        <v>0</v>
      </c>
      <c r="AZ114" s="220"/>
      <c r="BA114" s="111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</row>
    <row r="115" spans="1:86" ht="13.5" customHeight="1" x14ac:dyDescent="0.2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 t="s">
        <v>2</v>
      </c>
    </row>
    <row r="116" spans="1:86" ht="12.75" customHeight="1" x14ac:dyDescent="0.2">
      <c r="A116" s="134">
        <v>1</v>
      </c>
      <c r="B116" s="134"/>
      <c r="C116" s="134">
        <v>2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>
        <v>3</v>
      </c>
      <c r="AE116" s="134"/>
      <c r="AF116" s="134"/>
      <c r="AG116" s="134"/>
      <c r="AH116" s="134"/>
      <c r="AI116" s="134"/>
      <c r="AJ116" s="134"/>
      <c r="AK116" s="134"/>
      <c r="AL116" s="134"/>
      <c r="AM116" s="191">
        <v>4</v>
      </c>
      <c r="AN116" s="178"/>
      <c r="AO116" s="191">
        <v>5</v>
      </c>
      <c r="AP116" s="178"/>
      <c r="AQ116" s="191">
        <v>6</v>
      </c>
      <c r="AR116" s="178"/>
      <c r="AS116" s="191">
        <v>7</v>
      </c>
      <c r="AT116" s="178"/>
      <c r="AU116" s="191">
        <v>8</v>
      </c>
      <c r="AV116" s="178"/>
      <c r="AW116" s="191">
        <v>9</v>
      </c>
      <c r="AX116" s="178"/>
      <c r="AY116" s="191">
        <v>10</v>
      </c>
      <c r="AZ116" s="192"/>
    </row>
    <row r="117" spans="1:86" s="31" customFormat="1" ht="24.75" customHeight="1" x14ac:dyDescent="0.2">
      <c r="A117" s="159" t="s">
        <v>335</v>
      </c>
      <c r="B117" s="221"/>
      <c r="C117" s="160" t="s">
        <v>337</v>
      </c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217">
        <f>IF(AD103&lt;0,0,SUM(AM117:AZ117))</f>
        <v>0</v>
      </c>
      <c r="AE117" s="218"/>
      <c r="AF117" s="218"/>
      <c r="AG117" s="218"/>
      <c r="AH117" s="218"/>
      <c r="AI117" s="218"/>
      <c r="AJ117" s="218"/>
      <c r="AK117" s="218"/>
      <c r="AL117" s="219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11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</row>
    <row r="118" spans="1:86" s="31" customFormat="1" ht="24.75" customHeight="1" x14ac:dyDescent="0.2">
      <c r="A118" s="159" t="s">
        <v>336</v>
      </c>
      <c r="B118" s="221"/>
      <c r="C118" s="160" t="s">
        <v>338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217">
        <f>IF(AD104&lt;0,0,SUM(AM118:AZ118))</f>
        <v>0</v>
      </c>
      <c r="AE118" s="218"/>
      <c r="AF118" s="218"/>
      <c r="AG118" s="218"/>
      <c r="AH118" s="218"/>
      <c r="AI118" s="218"/>
      <c r="AJ118" s="218"/>
      <c r="AK118" s="218"/>
      <c r="AL118" s="219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11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</row>
    <row r="119" spans="1:86" s="31" customFormat="1" ht="62.25" customHeight="1" x14ac:dyDescent="0.2">
      <c r="A119" s="222">
        <v>19</v>
      </c>
      <c r="B119" s="223"/>
      <c r="C119" s="160" t="s">
        <v>21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217">
        <f>SUM(AM119:AZ119)</f>
        <v>0</v>
      </c>
      <c r="AE119" s="218"/>
      <c r="AF119" s="218"/>
      <c r="AG119" s="218"/>
      <c r="AH119" s="218"/>
      <c r="AI119" s="218"/>
      <c r="AJ119" s="218"/>
      <c r="AK119" s="218"/>
      <c r="AL119" s="219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11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</row>
    <row r="120" spans="1:86" s="31" customFormat="1" ht="74.25" customHeight="1" x14ac:dyDescent="0.2">
      <c r="A120" s="222">
        <v>20</v>
      </c>
      <c r="B120" s="223"/>
      <c r="C120" s="160" t="s">
        <v>3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217">
        <f>SUM(AM120:AZ120)</f>
        <v>0</v>
      </c>
      <c r="AE120" s="218"/>
      <c r="AF120" s="218"/>
      <c r="AG120" s="218"/>
      <c r="AH120" s="218"/>
      <c r="AI120" s="218"/>
      <c r="AJ120" s="218"/>
      <c r="AK120" s="218"/>
      <c r="AL120" s="219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11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</row>
    <row r="121" spans="1:86" s="31" customFormat="1" ht="37.5" customHeight="1" x14ac:dyDescent="0.2">
      <c r="A121" s="222">
        <v>21</v>
      </c>
      <c r="B121" s="223"/>
      <c r="C121" s="160" t="s">
        <v>22</v>
      </c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217">
        <f>AD110-AD113-AD114-AD119-AD120</f>
        <v>0</v>
      </c>
      <c r="AE121" s="218"/>
      <c r="AF121" s="218"/>
      <c r="AG121" s="218"/>
      <c r="AH121" s="218"/>
      <c r="AI121" s="218"/>
      <c r="AJ121" s="218"/>
      <c r="AK121" s="218"/>
      <c r="AL121" s="219"/>
      <c r="AM121" s="220">
        <f>AM110-AM113-AM114-AM119-AM120</f>
        <v>0</v>
      </c>
      <c r="AN121" s="220"/>
      <c r="AO121" s="220">
        <f>AO110-AO113-AO114-AO119-AO120</f>
        <v>0</v>
      </c>
      <c r="AP121" s="220"/>
      <c r="AQ121" s="220">
        <f>AQ110-AQ113-AQ114-AQ119-AQ120</f>
        <v>0</v>
      </c>
      <c r="AR121" s="220"/>
      <c r="AS121" s="220">
        <f>AS110-AS113-AS114-AS119-AS120</f>
        <v>0</v>
      </c>
      <c r="AT121" s="220"/>
      <c r="AU121" s="220">
        <f>AU110-AU113-AU114-AU119-AU120</f>
        <v>0</v>
      </c>
      <c r="AV121" s="220"/>
      <c r="AW121" s="220">
        <f>AW110-AW113-AW114-AW119-AW120</f>
        <v>0</v>
      </c>
      <c r="AX121" s="220"/>
      <c r="AY121" s="220">
        <f>AY110-AY113-AY114-AY119-AY120</f>
        <v>0</v>
      </c>
      <c r="AZ121" s="220"/>
      <c r="BA121" s="111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</row>
    <row r="122" spans="1:86" s="31" customFormat="1" ht="37.5" customHeight="1" x14ac:dyDescent="0.2">
      <c r="A122" s="222">
        <v>22</v>
      </c>
      <c r="B122" s="223"/>
      <c r="C122" s="160" t="s">
        <v>202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217">
        <f>SUM(AM122:AZ122)</f>
        <v>0</v>
      </c>
      <c r="AE122" s="218"/>
      <c r="AF122" s="218"/>
      <c r="AG122" s="218"/>
      <c r="AH122" s="218"/>
      <c r="AI122" s="218"/>
      <c r="AJ122" s="218"/>
      <c r="AK122" s="218"/>
      <c r="AL122" s="219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11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</row>
    <row r="123" spans="1:86" s="31" customFormat="1" ht="26.25" customHeight="1" x14ac:dyDescent="0.2">
      <c r="A123" s="222">
        <v>23</v>
      </c>
      <c r="B123" s="223"/>
      <c r="C123" s="160" t="s">
        <v>23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217">
        <f>IF($W$64="12",AU133,0)</f>
        <v>0</v>
      </c>
      <c r="AE123" s="218"/>
      <c r="AF123" s="218"/>
      <c r="AG123" s="218"/>
      <c r="AH123" s="218"/>
      <c r="AI123" s="218"/>
      <c r="AJ123" s="218"/>
      <c r="AK123" s="218"/>
      <c r="AL123" s="219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11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</row>
    <row r="124" spans="1:86" s="31" customFormat="1" ht="25.5" customHeight="1" x14ac:dyDescent="0.2">
      <c r="A124" s="222">
        <v>24</v>
      </c>
      <c r="B124" s="223"/>
      <c r="C124" s="160" t="s">
        <v>24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217">
        <f>IF(OR($W$64="03",$W$64="06",$W$64="09"),AD121-AD122,AD121-AD122-AD123)</f>
        <v>0</v>
      </c>
      <c r="AE124" s="218"/>
      <c r="AF124" s="218"/>
      <c r="AG124" s="218"/>
      <c r="AH124" s="218"/>
      <c r="AI124" s="218"/>
      <c r="AJ124" s="218"/>
      <c r="AK124" s="218"/>
      <c r="AL124" s="219"/>
      <c r="AM124" s="220">
        <f>AM121-AM122-AM123</f>
        <v>0</v>
      </c>
      <c r="AN124" s="220"/>
      <c r="AO124" s="220">
        <f>AO121-AO122-AO123</f>
        <v>0</v>
      </c>
      <c r="AP124" s="220"/>
      <c r="AQ124" s="220">
        <f>AQ121-AQ122-AQ123</f>
        <v>0</v>
      </c>
      <c r="AR124" s="220"/>
      <c r="AS124" s="220">
        <f>AS121-AS122-AS123</f>
        <v>0</v>
      </c>
      <c r="AT124" s="220"/>
      <c r="AU124" s="220">
        <f>AU121-AU122-AU123</f>
        <v>0</v>
      </c>
      <c r="AV124" s="220"/>
      <c r="AW124" s="220">
        <f>AW121-AW122-AW123</f>
        <v>0</v>
      </c>
      <c r="AX124" s="220"/>
      <c r="AY124" s="220">
        <f>AY121-AY122-AY123</f>
        <v>0</v>
      </c>
      <c r="AZ124" s="220"/>
      <c r="BA124" s="111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</row>
    <row r="125" spans="1:86" s="31" customFormat="1" ht="14.25" customHeight="1" x14ac:dyDescent="0.2">
      <c r="A125" s="159" t="s">
        <v>170</v>
      </c>
      <c r="B125" s="221"/>
      <c r="C125" s="160" t="s">
        <v>203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217">
        <f>SUM(AM125:AZ125)</f>
        <v>0</v>
      </c>
      <c r="AE125" s="218"/>
      <c r="AF125" s="218"/>
      <c r="AG125" s="218"/>
      <c r="AH125" s="218"/>
      <c r="AI125" s="218"/>
      <c r="AJ125" s="218"/>
      <c r="AK125" s="218"/>
      <c r="AL125" s="219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11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</row>
    <row r="126" spans="1:86" s="31" customFormat="1" ht="24.75" customHeight="1" x14ac:dyDescent="0.2">
      <c r="A126" s="159" t="s">
        <v>25</v>
      </c>
      <c r="B126" s="221"/>
      <c r="C126" s="160" t="s">
        <v>26</v>
      </c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217">
        <f>SUM(AM126:AZ126)</f>
        <v>0</v>
      </c>
      <c r="AE126" s="218"/>
      <c r="AF126" s="218"/>
      <c r="AG126" s="218"/>
      <c r="AH126" s="218"/>
      <c r="AI126" s="218"/>
      <c r="AJ126" s="218"/>
      <c r="AK126" s="218"/>
      <c r="AL126" s="219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11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</row>
    <row r="127" spans="1:86" ht="7.5" customHeight="1" x14ac:dyDescent="0.2"/>
    <row r="128" spans="1:86" ht="15" customHeight="1" x14ac:dyDescent="0.2">
      <c r="AI128" s="48" t="s">
        <v>204</v>
      </c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</row>
    <row r="129" spans="1:52" ht="12.75" customHeight="1" x14ac:dyDescent="0.2">
      <c r="AI129" s="25"/>
      <c r="AJ129" s="200" t="s">
        <v>121</v>
      </c>
      <c r="AK129" s="200"/>
      <c r="AL129" s="200"/>
      <c r="AM129" s="200"/>
      <c r="AN129" s="200"/>
      <c r="AO129" s="197" t="s">
        <v>159</v>
      </c>
      <c r="AP129" s="197"/>
      <c r="AQ129" s="197"/>
      <c r="AR129" s="197"/>
      <c r="AS129" s="197"/>
      <c r="AT129" s="197" t="s">
        <v>160</v>
      </c>
      <c r="AU129" s="197"/>
      <c r="AV129" s="197"/>
      <c r="AW129" s="197"/>
      <c r="AX129" s="197"/>
      <c r="AY129" s="197"/>
      <c r="AZ129" s="197"/>
    </row>
    <row r="130" spans="1:52" ht="12.75" customHeight="1" x14ac:dyDescent="0.2"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31"/>
      <c r="AI130" s="31"/>
      <c r="AJ130" s="31"/>
      <c r="AK130" s="31"/>
      <c r="AL130" s="31"/>
      <c r="AM130" s="31"/>
      <c r="AN130" s="31"/>
      <c r="AO130" s="31"/>
      <c r="AP130" s="31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</row>
    <row r="131" spans="1:52" ht="32.25" customHeight="1" x14ac:dyDescent="0.2">
      <c r="A131" s="216" t="s">
        <v>27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</row>
    <row r="132" spans="1:52" ht="12.75" customHeight="1" x14ac:dyDescent="0.2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6" t="s">
        <v>295</v>
      </c>
    </row>
    <row r="133" spans="1:52" ht="27" customHeight="1" x14ac:dyDescent="0.2">
      <c r="A133" s="214" t="s">
        <v>205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194">
        <f>ROUND(IF($W$64="09",(AD124/3)*2,0),2)</f>
        <v>0</v>
      </c>
      <c r="AV133" s="194"/>
      <c r="AW133" s="194"/>
      <c r="AX133" s="194"/>
      <c r="AY133" s="194"/>
      <c r="AZ133" s="194"/>
    </row>
    <row r="134" spans="1:52" ht="7.5" customHeight="1" x14ac:dyDescent="0.2"/>
    <row r="135" spans="1:52" ht="15" customHeight="1" x14ac:dyDescent="0.2">
      <c r="AI135" s="48" t="s">
        <v>204</v>
      </c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</row>
    <row r="136" spans="1:52" ht="12.75" customHeight="1" x14ac:dyDescent="0.2">
      <c r="AI136" s="25"/>
      <c r="AJ136" s="200" t="s">
        <v>121</v>
      </c>
      <c r="AK136" s="200"/>
      <c r="AL136" s="200"/>
      <c r="AM136" s="200"/>
      <c r="AN136" s="200"/>
      <c r="AO136" s="197" t="s">
        <v>159</v>
      </c>
      <c r="AP136" s="197"/>
      <c r="AQ136" s="197"/>
      <c r="AR136" s="197"/>
      <c r="AS136" s="197"/>
      <c r="AT136" s="197" t="s">
        <v>160</v>
      </c>
      <c r="AU136" s="197"/>
      <c r="AV136" s="197"/>
      <c r="AW136" s="197"/>
      <c r="AX136" s="197"/>
      <c r="AY136" s="197"/>
      <c r="AZ136" s="197"/>
    </row>
    <row r="137" spans="1:52" ht="12.7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1:52" ht="43.5" customHeight="1" x14ac:dyDescent="0.2">
      <c r="A138" s="216" t="s">
        <v>28</v>
      </c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</row>
    <row r="139" spans="1:52" ht="12.75" customHeight="1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47" t="s">
        <v>295</v>
      </c>
    </row>
    <row r="140" spans="1:52" ht="50.25" customHeight="1" x14ac:dyDescent="0.2">
      <c r="A140" s="224" t="s">
        <v>171</v>
      </c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 t="s">
        <v>177</v>
      </c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</row>
    <row r="141" spans="1:52" ht="14.25" customHeight="1" x14ac:dyDescent="0.2">
      <c r="A141" s="224">
        <v>1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>
        <v>2</v>
      </c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</row>
    <row r="142" spans="1:52" ht="14.25" customHeight="1" x14ac:dyDescent="0.2">
      <c r="A142" s="52" t="s">
        <v>172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4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</row>
    <row r="143" spans="1:52" ht="14.25" customHeight="1" x14ac:dyDescent="0.2">
      <c r="A143" s="52" t="s">
        <v>173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4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</row>
    <row r="144" spans="1:52" ht="14.25" customHeight="1" x14ac:dyDescent="0.2">
      <c r="A144" s="52" t="s">
        <v>174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4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</row>
    <row r="145" spans="1:52" ht="24" customHeight="1" x14ac:dyDescent="0.2">
      <c r="A145" s="317" t="s">
        <v>206</v>
      </c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9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</row>
    <row r="146" spans="1:52" ht="14.25" customHeight="1" x14ac:dyDescent="0.2">
      <c r="A146" s="52" t="s">
        <v>175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4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</row>
    <row r="147" spans="1:52" ht="14.25" customHeight="1" x14ac:dyDescent="0.2">
      <c r="A147" s="52" t="s">
        <v>176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4"/>
      <c r="AO147" s="194">
        <f>SUM(AO142:AZ146)</f>
        <v>0</v>
      </c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</row>
    <row r="148" spans="1:52" ht="14.25" customHeight="1" x14ac:dyDescent="0.2">
      <c r="A148" s="52" t="s">
        <v>29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4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</row>
    <row r="149" spans="1:52" ht="14.25" customHeight="1" x14ac:dyDescent="0.2">
      <c r="A149" s="52" t="s">
        <v>30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</row>
    <row r="150" spans="1:52" ht="14.25" customHeight="1" x14ac:dyDescent="0.2">
      <c r="A150" s="52" t="s">
        <v>31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4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</row>
    <row r="151" spans="1:52" ht="14.25" customHeight="1" x14ac:dyDescent="0.2">
      <c r="A151" s="52" t="s">
        <v>32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4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</row>
    <row r="152" spans="1:52" ht="6.7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</row>
    <row r="153" spans="1:52" ht="59.25" customHeight="1" x14ac:dyDescent="0.2">
      <c r="A153" s="291" t="s">
        <v>237</v>
      </c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</row>
    <row r="154" spans="1:52" ht="15" customHeight="1" x14ac:dyDescent="0.2">
      <c r="AD154" s="48" t="s">
        <v>181</v>
      </c>
      <c r="AE154" s="248" t="str">
        <f>IF($AI$64="","",$AI$64)</f>
        <v/>
      </c>
      <c r="AF154" s="248"/>
      <c r="AG154" s="248"/>
      <c r="AH154" s="248"/>
      <c r="AI154" s="248"/>
      <c r="AJ154" s="248"/>
      <c r="AK154" s="56" t="s">
        <v>131</v>
      </c>
      <c r="AM154" s="57"/>
    </row>
    <row r="155" spans="1:52" ht="12.75" customHeight="1" x14ac:dyDescent="0.2">
      <c r="L155" s="17"/>
      <c r="M155" s="17"/>
      <c r="AC155" s="280" t="s">
        <v>119</v>
      </c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42"/>
    </row>
    <row r="156" spans="1:52" ht="7.5" customHeight="1" x14ac:dyDescent="0.2">
      <c r="L156" s="17"/>
      <c r="M156" s="17"/>
      <c r="N156" s="59"/>
      <c r="O156" s="59"/>
      <c r="P156" s="59"/>
      <c r="Q156" s="59"/>
      <c r="R156" s="59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60"/>
      <c r="AL156" s="42"/>
      <c r="AM156" s="42"/>
    </row>
    <row r="157" spans="1:52" ht="41.25" customHeight="1" x14ac:dyDescent="0.2">
      <c r="A157" s="169" t="s">
        <v>33</v>
      </c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</row>
    <row r="158" spans="1:52" ht="7.5" customHeight="1" x14ac:dyDescent="0.2">
      <c r="L158" s="17"/>
      <c r="M158" s="17"/>
      <c r="N158" s="59"/>
      <c r="O158" s="59"/>
      <c r="P158" s="59"/>
      <c r="Q158" s="59"/>
      <c r="R158" s="59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60"/>
      <c r="AL158" s="42"/>
      <c r="AM158" s="42"/>
    </row>
    <row r="159" spans="1:52" ht="15" customHeight="1" x14ac:dyDescent="0.2">
      <c r="A159" s="61" t="s">
        <v>145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62"/>
      <c r="M159" s="62"/>
      <c r="N159" s="63"/>
      <c r="O159" s="63"/>
      <c r="P159" s="63"/>
      <c r="Q159" s="63"/>
      <c r="R159" s="63"/>
      <c r="S159" s="22"/>
      <c r="T159" s="22"/>
      <c r="U159" s="22"/>
      <c r="V159" s="22"/>
      <c r="W159" s="22"/>
      <c r="X159" s="22"/>
      <c r="Y159" s="22"/>
      <c r="Z159" s="22"/>
      <c r="AA159" s="58"/>
      <c r="AB159" s="58"/>
      <c r="AC159" s="58"/>
      <c r="AD159" s="58"/>
      <c r="AE159" s="58"/>
      <c r="AF159" s="58"/>
      <c r="AG159" s="58"/>
      <c r="AH159" s="58"/>
      <c r="AI159" s="5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</row>
    <row r="160" spans="1:52" ht="12.75" customHeight="1" x14ac:dyDescent="0.2">
      <c r="L160" s="17"/>
      <c r="M160" s="17"/>
      <c r="N160" s="59"/>
      <c r="O160" s="59"/>
      <c r="P160" s="59"/>
      <c r="Q160" s="59"/>
      <c r="R160" s="59"/>
      <c r="AA160" s="58"/>
      <c r="AB160" s="58"/>
      <c r="AC160" s="58"/>
      <c r="AD160" s="58"/>
      <c r="AE160" s="58"/>
      <c r="AF160" s="58"/>
      <c r="AG160" s="58"/>
      <c r="AH160" s="58"/>
      <c r="AI160" s="58"/>
      <c r="AJ160" s="200" t="s">
        <v>121</v>
      </c>
      <c r="AK160" s="200"/>
      <c r="AL160" s="200"/>
      <c r="AM160" s="200"/>
      <c r="AN160" s="200"/>
      <c r="AO160" s="197" t="s">
        <v>159</v>
      </c>
      <c r="AP160" s="197"/>
      <c r="AQ160" s="197"/>
      <c r="AR160" s="197"/>
      <c r="AS160" s="197"/>
      <c r="AT160" s="197" t="s">
        <v>160</v>
      </c>
      <c r="AU160" s="197"/>
      <c r="AV160" s="197"/>
      <c r="AW160" s="197"/>
      <c r="AX160" s="197"/>
      <c r="AY160" s="197"/>
      <c r="AZ160" s="197"/>
    </row>
    <row r="161" spans="1:86" ht="12.75" customHeight="1" x14ac:dyDescent="0.2">
      <c r="B161" s="64"/>
      <c r="L161" s="17"/>
      <c r="M161" s="17"/>
      <c r="N161" s="59"/>
      <c r="O161" s="59"/>
      <c r="P161" s="59"/>
      <c r="Q161" s="59"/>
      <c r="R161" s="59"/>
      <c r="Y161" s="65" t="s">
        <v>295</v>
      </c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60"/>
      <c r="AL161" s="42"/>
      <c r="AM161" s="42"/>
    </row>
    <row r="162" spans="1:86" ht="14.25" customHeight="1" x14ac:dyDescent="0.2">
      <c r="A162" s="281" t="s">
        <v>178</v>
      </c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60"/>
      <c r="AL162" s="42"/>
      <c r="AM162" s="42"/>
    </row>
    <row r="163" spans="1:86" ht="14.25" customHeight="1" x14ac:dyDescent="0.2">
      <c r="A163" s="244" t="s">
        <v>179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60"/>
      <c r="AL163" s="42"/>
      <c r="AM163" s="42"/>
    </row>
    <row r="164" spans="1:86" ht="14.25" customHeight="1" x14ac:dyDescent="0.2">
      <c r="A164" s="244" t="s">
        <v>180</v>
      </c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60"/>
      <c r="AL164" s="42"/>
      <c r="AM164" s="42"/>
    </row>
    <row r="165" spans="1:86" s="66" customFormat="1" ht="11.25" customHeight="1" x14ac:dyDescent="0.2"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AE165" s="68"/>
      <c r="AF165" s="68"/>
      <c r="AG165" s="68"/>
      <c r="AH165" s="68"/>
      <c r="AI165" s="68"/>
      <c r="AJ165" s="68"/>
      <c r="AK165" s="68"/>
      <c r="AL165" s="68"/>
      <c r="AM165" s="69"/>
      <c r="AN165" s="69"/>
      <c r="AO165" s="69"/>
      <c r="AZ165" s="70" t="s">
        <v>295</v>
      </c>
      <c r="BA165" s="96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</row>
    <row r="166" spans="1:86" s="66" customFormat="1" ht="34.5" customHeight="1" x14ac:dyDescent="0.2">
      <c r="A166" s="144" t="s">
        <v>207</v>
      </c>
      <c r="B166" s="144"/>
      <c r="C166" s="144"/>
      <c r="D166" s="144"/>
      <c r="E166" s="144"/>
      <c r="F166" s="144"/>
      <c r="G166" s="144"/>
      <c r="H166" s="144" t="s">
        <v>34</v>
      </c>
      <c r="I166" s="144"/>
      <c r="J166" s="144"/>
      <c r="K166" s="144"/>
      <c r="L166" s="144"/>
      <c r="M166" s="144"/>
      <c r="N166" s="144"/>
      <c r="O166" s="144"/>
      <c r="P166" s="144" t="s">
        <v>148</v>
      </c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 t="s">
        <v>149</v>
      </c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238" t="s">
        <v>208</v>
      </c>
      <c r="AM166" s="239"/>
      <c r="AN166" s="239"/>
      <c r="AO166" s="239"/>
      <c r="AP166" s="239"/>
      <c r="AQ166" s="240"/>
      <c r="AR166" s="144" t="s">
        <v>35</v>
      </c>
      <c r="AS166" s="144"/>
      <c r="AT166" s="144"/>
      <c r="AU166" s="144"/>
      <c r="AV166" s="144"/>
      <c r="AW166" s="144"/>
      <c r="AX166" s="144"/>
      <c r="AY166" s="144"/>
      <c r="AZ166" s="144"/>
      <c r="BA166" s="96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</row>
    <row r="167" spans="1:86" s="66" customFormat="1" ht="134.25" customHeight="1" x14ac:dyDescent="0.2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 t="s">
        <v>151</v>
      </c>
      <c r="Q167" s="144"/>
      <c r="R167" s="144"/>
      <c r="S167" s="144"/>
      <c r="T167" s="144"/>
      <c r="U167" s="144" t="s">
        <v>4</v>
      </c>
      <c r="V167" s="144"/>
      <c r="W167" s="144"/>
      <c r="X167" s="144"/>
      <c r="Y167" s="144"/>
      <c r="Z167" s="144"/>
      <c r="AA167" s="144"/>
      <c r="AB167" s="144" t="s">
        <v>151</v>
      </c>
      <c r="AC167" s="144"/>
      <c r="AD167" s="144"/>
      <c r="AE167" s="144"/>
      <c r="AF167" s="144" t="s">
        <v>5</v>
      </c>
      <c r="AG167" s="144"/>
      <c r="AH167" s="144"/>
      <c r="AI167" s="144"/>
      <c r="AJ167" s="144"/>
      <c r="AK167" s="144"/>
      <c r="AL167" s="241"/>
      <c r="AM167" s="242"/>
      <c r="AN167" s="242"/>
      <c r="AO167" s="242"/>
      <c r="AP167" s="242"/>
      <c r="AQ167" s="243"/>
      <c r="AR167" s="144" t="s">
        <v>111</v>
      </c>
      <c r="AS167" s="144"/>
      <c r="AT167" s="144"/>
      <c r="AU167" s="144" t="s">
        <v>146</v>
      </c>
      <c r="AV167" s="144"/>
      <c r="AW167" s="144"/>
      <c r="AX167" s="144" t="s">
        <v>147</v>
      </c>
      <c r="AY167" s="144"/>
      <c r="AZ167" s="144"/>
      <c r="BA167" s="96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</row>
    <row r="168" spans="1:86" s="66" customFormat="1" ht="13.5" customHeight="1" x14ac:dyDescent="0.2">
      <c r="A168" s="144">
        <v>1</v>
      </c>
      <c r="B168" s="144"/>
      <c r="C168" s="144"/>
      <c r="D168" s="144"/>
      <c r="E168" s="144"/>
      <c r="F168" s="144"/>
      <c r="G168" s="144"/>
      <c r="H168" s="144">
        <v>2</v>
      </c>
      <c r="I168" s="144"/>
      <c r="J168" s="144"/>
      <c r="K168" s="144"/>
      <c r="L168" s="144"/>
      <c r="M168" s="144"/>
      <c r="N168" s="144"/>
      <c r="O168" s="144"/>
      <c r="P168" s="144">
        <v>3</v>
      </c>
      <c r="Q168" s="144"/>
      <c r="R168" s="144"/>
      <c r="S168" s="144"/>
      <c r="T168" s="144"/>
      <c r="U168" s="144">
        <v>4</v>
      </c>
      <c r="V168" s="144"/>
      <c r="W168" s="144"/>
      <c r="X168" s="144"/>
      <c r="Y168" s="144"/>
      <c r="Z168" s="144"/>
      <c r="AA168" s="144"/>
      <c r="AB168" s="144">
        <v>5</v>
      </c>
      <c r="AC168" s="144"/>
      <c r="AD168" s="144"/>
      <c r="AE168" s="144"/>
      <c r="AF168" s="144">
        <v>6</v>
      </c>
      <c r="AG168" s="144"/>
      <c r="AH168" s="144"/>
      <c r="AI168" s="144"/>
      <c r="AJ168" s="144"/>
      <c r="AK168" s="144"/>
      <c r="AL168" s="144">
        <v>7</v>
      </c>
      <c r="AM168" s="144"/>
      <c r="AN168" s="144"/>
      <c r="AO168" s="144"/>
      <c r="AP168" s="144"/>
      <c r="AQ168" s="144"/>
      <c r="AR168" s="144">
        <v>8</v>
      </c>
      <c r="AS168" s="144"/>
      <c r="AT168" s="144"/>
      <c r="AU168" s="144">
        <v>9</v>
      </c>
      <c r="AV168" s="144"/>
      <c r="AW168" s="144"/>
      <c r="AX168" s="144">
        <v>10</v>
      </c>
      <c r="AY168" s="144"/>
      <c r="AZ168" s="144"/>
      <c r="BA168" s="96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</row>
    <row r="169" spans="1:86" s="66" customFormat="1" ht="13.5" customHeight="1" x14ac:dyDescent="0.2">
      <c r="A169" s="215"/>
      <c r="B169" s="215"/>
      <c r="C169" s="215"/>
      <c r="D169" s="215"/>
      <c r="E169" s="215"/>
      <c r="F169" s="215"/>
      <c r="G169" s="215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94">
        <f>ROUND(IF(P169+AB169=0,0,IF(P169+AB169&gt;H169,H169*P169/(P169+AB169),P169)),2)</f>
        <v>0</v>
      </c>
      <c r="V169" s="194"/>
      <c r="W169" s="194"/>
      <c r="X169" s="194"/>
      <c r="Y169" s="194"/>
      <c r="Z169" s="194"/>
      <c r="AA169" s="194"/>
      <c r="AB169" s="142"/>
      <c r="AC169" s="142"/>
      <c r="AD169" s="142"/>
      <c r="AE169" s="142"/>
      <c r="AF169" s="194">
        <f>ROUND(IF(P169+AB169=0,0,IF(P169+AB169&gt;H169,H169*AB169/(P169+AB169),AB169)),2)</f>
        <v>0</v>
      </c>
      <c r="AG169" s="194"/>
      <c r="AH169" s="194"/>
      <c r="AI169" s="194"/>
      <c r="AJ169" s="194"/>
      <c r="AK169" s="194"/>
      <c r="AL169" s="194">
        <f>H169-U169-AF169</f>
        <v>0</v>
      </c>
      <c r="AM169" s="194"/>
      <c r="AN169" s="194"/>
      <c r="AO169" s="194"/>
      <c r="AP169" s="194"/>
      <c r="AQ169" s="194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96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</row>
    <row r="170" spans="1:86" s="66" customFormat="1" ht="13.5" customHeight="1" x14ac:dyDescent="0.2">
      <c r="A170" s="247"/>
      <c r="B170" s="247"/>
      <c r="C170" s="247"/>
      <c r="D170" s="247"/>
      <c r="E170" s="247"/>
      <c r="F170" s="247"/>
      <c r="G170" s="247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94">
        <f>ROUND(IF(P170+AB170=0,0,IF(P170+AB170&gt;H170,H170*P170/(P170+AB170),P170)),2)</f>
        <v>0</v>
      </c>
      <c r="V170" s="194"/>
      <c r="W170" s="194"/>
      <c r="X170" s="194"/>
      <c r="Y170" s="194"/>
      <c r="Z170" s="194"/>
      <c r="AA170" s="194"/>
      <c r="AB170" s="142"/>
      <c r="AC170" s="142"/>
      <c r="AD170" s="142"/>
      <c r="AE170" s="142"/>
      <c r="AF170" s="194">
        <f>ROUND(IF(P170+AB170=0,0,IF(P170+AB170&gt;H170,H170*AB170/(P170+AB170),AB170)),2)</f>
        <v>0</v>
      </c>
      <c r="AG170" s="194"/>
      <c r="AH170" s="194"/>
      <c r="AI170" s="194"/>
      <c r="AJ170" s="194"/>
      <c r="AK170" s="194"/>
      <c r="AL170" s="194">
        <f>H170-U170-AF170</f>
        <v>0</v>
      </c>
      <c r="AM170" s="194"/>
      <c r="AN170" s="194"/>
      <c r="AO170" s="194"/>
      <c r="AP170" s="194"/>
      <c r="AQ170" s="194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96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</row>
    <row r="171" spans="1:86" s="66" customFormat="1" ht="13.5" customHeight="1" x14ac:dyDescent="0.2">
      <c r="A171" s="249"/>
      <c r="B171" s="250"/>
      <c r="C171" s="250"/>
      <c r="D171" s="250"/>
      <c r="E171" s="250"/>
      <c r="F171" s="250"/>
      <c r="G171" s="251"/>
      <c r="H171" s="136"/>
      <c r="I171" s="137"/>
      <c r="J171" s="137"/>
      <c r="K171" s="137"/>
      <c r="L171" s="137"/>
      <c r="M171" s="137"/>
      <c r="N171" s="137"/>
      <c r="O171" s="138"/>
      <c r="P171" s="136"/>
      <c r="Q171" s="137"/>
      <c r="R171" s="137"/>
      <c r="S171" s="137"/>
      <c r="T171" s="138"/>
      <c r="U171" s="194">
        <f>ROUND(IF(P171+AB171=0,0,IF(P171+AB171&gt;H171,H171*P171/(P171+AB171),P171)),2)</f>
        <v>0</v>
      </c>
      <c r="V171" s="194"/>
      <c r="W171" s="194"/>
      <c r="X171" s="194"/>
      <c r="Y171" s="194"/>
      <c r="Z171" s="194"/>
      <c r="AA171" s="194"/>
      <c r="AB171" s="136"/>
      <c r="AC171" s="137"/>
      <c r="AD171" s="137"/>
      <c r="AE171" s="138"/>
      <c r="AF171" s="194">
        <f>ROUND(IF(P171+AB171=0,0,IF(P171+AB171&gt;H171,H171*AB171/(P171+AB171),AB171)),2)</f>
        <v>0</v>
      </c>
      <c r="AG171" s="194"/>
      <c r="AH171" s="194"/>
      <c r="AI171" s="194"/>
      <c r="AJ171" s="194"/>
      <c r="AK171" s="194"/>
      <c r="AL171" s="194">
        <f>H171-U171-AF171</f>
        <v>0</v>
      </c>
      <c r="AM171" s="194"/>
      <c r="AN171" s="194"/>
      <c r="AO171" s="194"/>
      <c r="AP171" s="194"/>
      <c r="AQ171" s="194"/>
      <c r="AR171" s="136"/>
      <c r="AS171" s="137"/>
      <c r="AT171" s="138"/>
      <c r="AU171" s="136"/>
      <c r="AV171" s="137"/>
      <c r="AW171" s="138"/>
      <c r="AX171" s="136"/>
      <c r="AY171" s="137"/>
      <c r="AZ171" s="138"/>
      <c r="BA171" s="96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</row>
    <row r="172" spans="1:86" s="66" customFormat="1" ht="13.5" customHeight="1" x14ac:dyDescent="0.2">
      <c r="A172" s="249"/>
      <c r="B172" s="250"/>
      <c r="C172" s="250"/>
      <c r="D172" s="250"/>
      <c r="E172" s="250"/>
      <c r="F172" s="250"/>
      <c r="G172" s="251"/>
      <c r="H172" s="136"/>
      <c r="I172" s="137"/>
      <c r="J172" s="137"/>
      <c r="K172" s="137"/>
      <c r="L172" s="137"/>
      <c r="M172" s="137"/>
      <c r="N172" s="137"/>
      <c r="O172" s="138"/>
      <c r="P172" s="136"/>
      <c r="Q172" s="137"/>
      <c r="R172" s="137"/>
      <c r="S172" s="137"/>
      <c r="T172" s="138"/>
      <c r="U172" s="194">
        <f>ROUND(IF(P172+AB172=0,0,IF(P172+AB172&gt;H172,H172*P172/(P172+AB172),P172)),2)</f>
        <v>0</v>
      </c>
      <c r="V172" s="194"/>
      <c r="W172" s="194"/>
      <c r="X172" s="194"/>
      <c r="Y172" s="194"/>
      <c r="Z172" s="194"/>
      <c r="AA172" s="194"/>
      <c r="AB172" s="136"/>
      <c r="AC172" s="137"/>
      <c r="AD172" s="137"/>
      <c r="AE172" s="138"/>
      <c r="AF172" s="194">
        <f>ROUND(IF(P172+AB172=0,0,IF(P172+AB172&gt;H172,H172*AB172/(P172+AB172),AB172)),2)</f>
        <v>0</v>
      </c>
      <c r="AG172" s="194"/>
      <c r="AH172" s="194"/>
      <c r="AI172" s="194"/>
      <c r="AJ172" s="194"/>
      <c r="AK172" s="194"/>
      <c r="AL172" s="194">
        <f>H172-U172-AF172</f>
        <v>0</v>
      </c>
      <c r="AM172" s="194"/>
      <c r="AN172" s="194"/>
      <c r="AO172" s="194"/>
      <c r="AP172" s="194"/>
      <c r="AQ172" s="194"/>
      <c r="AR172" s="136"/>
      <c r="AS172" s="137"/>
      <c r="AT172" s="138"/>
      <c r="AU172" s="136"/>
      <c r="AV172" s="137"/>
      <c r="AW172" s="138"/>
      <c r="AX172" s="136"/>
      <c r="AY172" s="137"/>
      <c r="AZ172" s="138"/>
      <c r="BA172" s="96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</row>
    <row r="173" spans="1:86" s="66" customFormat="1" ht="13.5" customHeight="1" x14ac:dyDescent="0.2">
      <c r="A173" s="249"/>
      <c r="B173" s="250"/>
      <c r="C173" s="250"/>
      <c r="D173" s="250"/>
      <c r="E173" s="250"/>
      <c r="F173" s="250"/>
      <c r="G173" s="251"/>
      <c r="H173" s="136"/>
      <c r="I173" s="137"/>
      <c r="J173" s="137"/>
      <c r="K173" s="137"/>
      <c r="L173" s="137"/>
      <c r="M173" s="137"/>
      <c r="N173" s="137"/>
      <c r="O173" s="138"/>
      <c r="P173" s="136"/>
      <c r="Q173" s="137"/>
      <c r="R173" s="137"/>
      <c r="S173" s="137"/>
      <c r="T173" s="138"/>
      <c r="U173" s="194">
        <f>ROUND(IF(P173+AB173=0,0,IF(P173+AB173&gt;H173,H173*P173/(P173+AB173),P173)),2)</f>
        <v>0</v>
      </c>
      <c r="V173" s="194"/>
      <c r="W173" s="194"/>
      <c r="X173" s="194"/>
      <c r="Y173" s="194"/>
      <c r="Z173" s="194"/>
      <c r="AA173" s="194"/>
      <c r="AB173" s="136"/>
      <c r="AC173" s="137"/>
      <c r="AD173" s="137"/>
      <c r="AE173" s="138"/>
      <c r="AF173" s="194">
        <f>ROUND(IF(P173+AB173=0,0,IF(P173+AB173&gt;H173,H173*AB173/(P173+AB173),AB173)),2)</f>
        <v>0</v>
      </c>
      <c r="AG173" s="194"/>
      <c r="AH173" s="194"/>
      <c r="AI173" s="194"/>
      <c r="AJ173" s="194"/>
      <c r="AK173" s="194"/>
      <c r="AL173" s="194">
        <f>H173-U173-AF173</f>
        <v>0</v>
      </c>
      <c r="AM173" s="194"/>
      <c r="AN173" s="194"/>
      <c r="AO173" s="194"/>
      <c r="AP173" s="194"/>
      <c r="AQ173" s="194"/>
      <c r="AR173" s="136"/>
      <c r="AS173" s="137"/>
      <c r="AT173" s="138"/>
      <c r="AU173" s="136"/>
      <c r="AV173" s="137"/>
      <c r="AW173" s="138"/>
      <c r="AX173" s="136"/>
      <c r="AY173" s="137"/>
      <c r="AZ173" s="138"/>
      <c r="BA173" s="96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</row>
    <row r="174" spans="1:86" s="66" customFormat="1" ht="13.5" customHeight="1" x14ac:dyDescent="0.2">
      <c r="A174" s="246" t="s">
        <v>150</v>
      </c>
      <c r="B174" s="246"/>
      <c r="C174" s="246"/>
      <c r="D174" s="246"/>
      <c r="E174" s="246"/>
      <c r="F174" s="246"/>
      <c r="G174" s="246"/>
      <c r="H174" s="194">
        <f>SUM(H169:O173)</f>
        <v>0</v>
      </c>
      <c r="I174" s="194"/>
      <c r="J174" s="194"/>
      <c r="K174" s="194"/>
      <c r="L174" s="194"/>
      <c r="M174" s="194"/>
      <c r="N174" s="194"/>
      <c r="O174" s="194"/>
      <c r="P174" s="194">
        <f>SUM(P169:T173)</f>
        <v>0</v>
      </c>
      <c r="Q174" s="194"/>
      <c r="R174" s="194"/>
      <c r="S174" s="194"/>
      <c r="T174" s="194"/>
      <c r="U174" s="133">
        <f>SUM(U169:AA173)</f>
        <v>0</v>
      </c>
      <c r="V174" s="133"/>
      <c r="W174" s="133"/>
      <c r="X174" s="133"/>
      <c r="Y174" s="133"/>
      <c r="Z174" s="133"/>
      <c r="AA174" s="133"/>
      <c r="AB174" s="194">
        <f>SUM(AB169:AE173)</f>
        <v>0</v>
      </c>
      <c r="AC174" s="194"/>
      <c r="AD174" s="194"/>
      <c r="AE174" s="194"/>
      <c r="AF174" s="194">
        <f>SUM(AF169:AK173)</f>
        <v>0</v>
      </c>
      <c r="AG174" s="194"/>
      <c r="AH174" s="194"/>
      <c r="AI174" s="194"/>
      <c r="AJ174" s="194"/>
      <c r="AK174" s="194"/>
      <c r="AL174" s="194">
        <f>SUM(AL169:AQ173)</f>
        <v>0</v>
      </c>
      <c r="AM174" s="194"/>
      <c r="AN174" s="194"/>
      <c r="AO174" s="194"/>
      <c r="AP174" s="194"/>
      <c r="AQ174" s="194"/>
      <c r="AR174" s="194">
        <f>SUM(AR169:AT173)</f>
        <v>0</v>
      </c>
      <c r="AS174" s="194"/>
      <c r="AT174" s="194"/>
      <c r="AU174" s="194">
        <f>SUM(AU169:AW173)</f>
        <v>0</v>
      </c>
      <c r="AV174" s="194"/>
      <c r="AW174" s="194"/>
      <c r="AX174" s="194">
        <f>SUM(AX169:AZ173)</f>
        <v>0</v>
      </c>
      <c r="AY174" s="194"/>
      <c r="AZ174" s="194"/>
      <c r="BA174" s="96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</row>
    <row r="175" spans="1:86" s="66" customFormat="1" ht="7.5" customHeight="1" x14ac:dyDescent="0.2"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AE175" s="68"/>
      <c r="AF175" s="68"/>
      <c r="AG175" s="68"/>
      <c r="AH175" s="68"/>
      <c r="AI175" s="68"/>
      <c r="AJ175" s="68"/>
      <c r="AK175" s="68"/>
      <c r="AL175" s="68"/>
      <c r="AM175" s="69"/>
      <c r="AN175" s="69"/>
      <c r="AO175" s="69"/>
      <c r="BA175" s="96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</row>
    <row r="176" spans="1:86" s="66" customFormat="1" ht="15" customHeight="1" x14ac:dyDescent="0.2">
      <c r="A176" s="169" t="s">
        <v>134</v>
      </c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</row>
    <row r="177" spans="1:86" s="66" customFormat="1" ht="15" customHeight="1" x14ac:dyDescent="0.2">
      <c r="A177" s="170" t="s">
        <v>373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</row>
    <row r="178" spans="1:86" s="66" customFormat="1" ht="12.75" customHeight="1" x14ac:dyDescent="0.2"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AE178" s="68"/>
      <c r="AF178" s="68"/>
      <c r="AG178" s="68"/>
      <c r="AH178" s="68"/>
      <c r="AI178" s="68"/>
      <c r="AJ178" s="68"/>
      <c r="AK178" s="68"/>
      <c r="AL178" s="68"/>
      <c r="AM178" s="69"/>
      <c r="AN178" s="69"/>
      <c r="AO178" s="69"/>
      <c r="AZ178" s="70" t="s">
        <v>295</v>
      </c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</row>
    <row r="179" spans="1:86" ht="14.25" customHeight="1" x14ac:dyDescent="0.2">
      <c r="A179" s="144" t="s">
        <v>125</v>
      </c>
      <c r="B179" s="144"/>
      <c r="C179" s="144" t="s">
        <v>126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 t="s">
        <v>127</v>
      </c>
      <c r="Y179" s="144"/>
      <c r="Z179" s="144"/>
      <c r="AA179" s="144"/>
      <c r="AB179" s="144"/>
      <c r="AC179" s="144"/>
      <c r="AD179" s="144" t="s">
        <v>128</v>
      </c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99"/>
    </row>
    <row r="180" spans="1:86" ht="14.25" customHeight="1" x14ac:dyDescent="0.2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3">
        <v>0.25</v>
      </c>
      <c r="AE180" s="143"/>
      <c r="AF180" s="143"/>
      <c r="AG180" s="143"/>
      <c r="AH180" s="143">
        <v>0.18</v>
      </c>
      <c r="AI180" s="143"/>
      <c r="AJ180" s="143"/>
      <c r="AK180" s="143"/>
      <c r="AL180" s="143">
        <v>0.12</v>
      </c>
      <c r="AM180" s="144"/>
      <c r="AN180" s="144"/>
      <c r="AO180" s="143">
        <v>0.1</v>
      </c>
      <c r="AP180" s="144"/>
      <c r="AQ180" s="144"/>
      <c r="AR180" s="143">
        <v>0.09</v>
      </c>
      <c r="AS180" s="144"/>
      <c r="AT180" s="144"/>
      <c r="AU180" s="143">
        <v>0.06</v>
      </c>
      <c r="AV180" s="144"/>
      <c r="AW180" s="144"/>
      <c r="AX180" s="143" t="s">
        <v>374</v>
      </c>
      <c r="AY180" s="144"/>
      <c r="AZ180" s="144"/>
      <c r="BA180" s="99"/>
    </row>
    <row r="181" spans="1:86" ht="12.75" customHeight="1" x14ac:dyDescent="0.2">
      <c r="A181" s="134">
        <v>1</v>
      </c>
      <c r="B181" s="134"/>
      <c r="C181" s="134">
        <v>2</v>
      </c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>
        <v>3</v>
      </c>
      <c r="Y181" s="134"/>
      <c r="Z181" s="134"/>
      <c r="AA181" s="134"/>
      <c r="AB181" s="134"/>
      <c r="AC181" s="134"/>
      <c r="AD181" s="134">
        <v>4</v>
      </c>
      <c r="AE181" s="134"/>
      <c r="AF181" s="134"/>
      <c r="AG181" s="134"/>
      <c r="AH181" s="134">
        <v>5</v>
      </c>
      <c r="AI181" s="134"/>
      <c r="AJ181" s="134"/>
      <c r="AK181" s="134"/>
      <c r="AL181" s="134">
        <v>6</v>
      </c>
      <c r="AM181" s="134"/>
      <c r="AN181" s="134"/>
      <c r="AO181" s="134">
        <v>7</v>
      </c>
      <c r="AP181" s="134"/>
      <c r="AQ181" s="134"/>
      <c r="AR181" s="134">
        <v>8</v>
      </c>
      <c r="AS181" s="134"/>
      <c r="AT181" s="134"/>
      <c r="AU181" s="134">
        <v>9</v>
      </c>
      <c r="AV181" s="134"/>
      <c r="AW181" s="134"/>
      <c r="AX181" s="134">
        <v>10</v>
      </c>
      <c r="AY181" s="134"/>
      <c r="AZ181" s="134"/>
      <c r="BA181" s="99"/>
    </row>
    <row r="182" spans="1:86" s="66" customFormat="1" ht="61.5" customHeight="1" x14ac:dyDescent="0.2">
      <c r="A182" s="131">
        <v>1</v>
      </c>
      <c r="B182" s="131"/>
      <c r="C182" s="132" t="s">
        <v>375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3">
        <f>SUM(AD182:AZ182)</f>
        <v>0</v>
      </c>
      <c r="Y182" s="133"/>
      <c r="Z182" s="133"/>
      <c r="AA182" s="133"/>
      <c r="AB182" s="133"/>
      <c r="AC182" s="133"/>
      <c r="AD182" s="133">
        <f>IF($BB$108="Х",AM102,0)</f>
        <v>0</v>
      </c>
      <c r="AE182" s="133"/>
      <c r="AF182" s="133"/>
      <c r="AG182" s="133"/>
      <c r="AH182" s="133">
        <f>IF($BB$108="Х",AO102,0)</f>
        <v>0</v>
      </c>
      <c r="AI182" s="133"/>
      <c r="AJ182" s="133"/>
      <c r="AK182" s="133"/>
      <c r="AL182" s="128">
        <f>IF($BB$108="Х",AQ102,0)</f>
        <v>0</v>
      </c>
      <c r="AM182" s="129"/>
      <c r="AN182" s="130"/>
      <c r="AO182" s="128">
        <f>IF($BB$108="Х",AS102,0)</f>
        <v>0</v>
      </c>
      <c r="AP182" s="129"/>
      <c r="AQ182" s="130"/>
      <c r="AR182" s="128">
        <f>IF($BB$108="Х",AU102,0)</f>
        <v>0</v>
      </c>
      <c r="AS182" s="129"/>
      <c r="AT182" s="130"/>
      <c r="AU182" s="128">
        <f>IF($BB$108="Х",AW102,0)</f>
        <v>0</v>
      </c>
      <c r="AV182" s="129"/>
      <c r="AW182" s="130"/>
      <c r="AX182" s="128">
        <f>IF($BB$108="Х",AY102,0)</f>
        <v>0</v>
      </c>
      <c r="AY182" s="129"/>
      <c r="AZ182" s="130"/>
      <c r="BA182" s="97"/>
      <c r="BB182" s="126">
        <f>IF($X$182&gt;0,AD182/$X$182,0)</f>
        <v>0</v>
      </c>
      <c r="BC182" s="100">
        <f>IF($X$182&gt;0,AH182/$X$182,0)</f>
        <v>0</v>
      </c>
      <c r="BD182" s="100">
        <f>IF($X$182&gt;0,AL182/$X$182,0)</f>
        <v>0</v>
      </c>
      <c r="BE182" s="100">
        <f>IF($X$182&gt;0,AO182/$X$182,0)</f>
        <v>0</v>
      </c>
      <c r="BF182" s="100">
        <f>IF($X$182&gt;0,AR182/$X$182,0)</f>
        <v>0</v>
      </c>
      <c r="BG182" s="100">
        <f>IF($X$182&gt;0,AU182/$X$182,0)</f>
        <v>0</v>
      </c>
      <c r="BH182" s="100">
        <f>IF($X$182&gt;0,AX182/$X$182,0)</f>
        <v>0</v>
      </c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</row>
    <row r="183" spans="1:86" s="66" customFormat="1" ht="49.5" customHeight="1" x14ac:dyDescent="0.2">
      <c r="A183" s="131" t="s">
        <v>135</v>
      </c>
      <c r="B183" s="131"/>
      <c r="C183" s="132" t="s">
        <v>376</v>
      </c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3">
        <f>SUM(AD183:AZ183)</f>
        <v>0</v>
      </c>
      <c r="Y183" s="133"/>
      <c r="Z183" s="133"/>
      <c r="AA183" s="133"/>
      <c r="AB183" s="133"/>
      <c r="AC183" s="133"/>
      <c r="AD183" s="142"/>
      <c r="AE183" s="142"/>
      <c r="AF183" s="142"/>
      <c r="AG183" s="142"/>
      <c r="AH183" s="142"/>
      <c r="AI183" s="142"/>
      <c r="AJ183" s="142"/>
      <c r="AK183" s="142"/>
      <c r="AL183" s="136"/>
      <c r="AM183" s="137"/>
      <c r="AN183" s="138"/>
      <c r="AO183" s="136"/>
      <c r="AP183" s="137"/>
      <c r="AQ183" s="138"/>
      <c r="AR183" s="136"/>
      <c r="AS183" s="137"/>
      <c r="AT183" s="138"/>
      <c r="AU183" s="136"/>
      <c r="AV183" s="137"/>
      <c r="AW183" s="138"/>
      <c r="AX183" s="136"/>
      <c r="AY183" s="137"/>
      <c r="AZ183" s="138"/>
      <c r="BA183" s="97"/>
      <c r="BB183" s="126">
        <f>IF(X183&gt;0,AD183/X183,0)</f>
        <v>0</v>
      </c>
      <c r="BC183" s="100">
        <f>IF(X183&gt;0,AH183/X183,0)</f>
        <v>0</v>
      </c>
      <c r="BD183" s="100">
        <f>IF(X183&gt;0,AL183/X183,0)</f>
        <v>0</v>
      </c>
      <c r="BE183" s="100">
        <f>IF(X183&gt;0,AO183/X183,0)</f>
        <v>0</v>
      </c>
      <c r="BF183" s="100">
        <f>IF(X183&gt;0,AR183/X183,0)</f>
        <v>0</v>
      </c>
      <c r="BG183" s="100">
        <f>IF(X183&gt;0,AU183/X183,0)</f>
        <v>0</v>
      </c>
      <c r="BH183" s="100">
        <f>IF(X183&gt;0,AX183/X183,0)</f>
        <v>0</v>
      </c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</row>
    <row r="184" spans="1:86" s="66" customFormat="1" ht="38.25" customHeight="1" x14ac:dyDescent="0.2">
      <c r="A184" s="131" t="s">
        <v>242</v>
      </c>
      <c r="B184" s="131"/>
      <c r="C184" s="132" t="s">
        <v>377</v>
      </c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3">
        <f>SUM(AD184:AZ184)</f>
        <v>0</v>
      </c>
      <c r="Y184" s="133"/>
      <c r="Z184" s="133"/>
      <c r="AA184" s="133"/>
      <c r="AB184" s="133"/>
      <c r="AC184" s="133"/>
      <c r="AD184" s="142"/>
      <c r="AE184" s="142"/>
      <c r="AF184" s="142"/>
      <c r="AG184" s="142"/>
      <c r="AH184" s="142"/>
      <c r="AI184" s="142"/>
      <c r="AJ184" s="142"/>
      <c r="AK184" s="142"/>
      <c r="AL184" s="136"/>
      <c r="AM184" s="137"/>
      <c r="AN184" s="138"/>
      <c r="AO184" s="136"/>
      <c r="AP184" s="137"/>
      <c r="AQ184" s="138"/>
      <c r="AR184" s="136"/>
      <c r="AS184" s="137"/>
      <c r="AT184" s="138"/>
      <c r="AU184" s="136"/>
      <c r="AV184" s="137"/>
      <c r="AW184" s="138"/>
      <c r="AX184" s="136"/>
      <c r="AY184" s="137"/>
      <c r="AZ184" s="138"/>
      <c r="BA184" s="97"/>
      <c r="BB184" s="126">
        <f>IF(X184&gt;0,AD184/X184,0)</f>
        <v>0</v>
      </c>
      <c r="BC184" s="100">
        <f>IF(X184&gt;0,AH184/X184,0)</f>
        <v>0</v>
      </c>
      <c r="BD184" s="100">
        <f>IF(X184&gt;0,AL184/X184,0)</f>
        <v>0</v>
      </c>
      <c r="BE184" s="100">
        <f>IF(X184&gt;0,AO184/X184,0)</f>
        <v>0</v>
      </c>
      <c r="BF184" s="100">
        <f>IF(X184&gt;0,AR184/X184,0)</f>
        <v>0</v>
      </c>
      <c r="BG184" s="100">
        <f>IF(X184&gt;0,AU184/X184,0)</f>
        <v>0</v>
      </c>
      <c r="BH184" s="100">
        <f>IF(X184&gt;0,AX184/X184,0)</f>
        <v>0</v>
      </c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</row>
    <row r="185" spans="1:86" s="66" customFormat="1" ht="50.25" customHeight="1" x14ac:dyDescent="0.2">
      <c r="A185" s="131" t="s">
        <v>136</v>
      </c>
      <c r="B185" s="131"/>
      <c r="C185" s="132" t="s">
        <v>378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3">
        <f>SUM(AD185:AZ185)</f>
        <v>0</v>
      </c>
      <c r="Y185" s="133"/>
      <c r="Z185" s="133"/>
      <c r="AA185" s="133"/>
      <c r="AB185" s="133"/>
      <c r="AC185" s="133"/>
      <c r="AD185" s="142"/>
      <c r="AE185" s="142"/>
      <c r="AF185" s="142"/>
      <c r="AG185" s="142"/>
      <c r="AH185" s="142"/>
      <c r="AI185" s="142"/>
      <c r="AJ185" s="142"/>
      <c r="AK185" s="142"/>
      <c r="AL185" s="136"/>
      <c r="AM185" s="137"/>
      <c r="AN185" s="138"/>
      <c r="AO185" s="136"/>
      <c r="AP185" s="137"/>
      <c r="AQ185" s="138"/>
      <c r="AR185" s="136"/>
      <c r="AS185" s="137"/>
      <c r="AT185" s="138"/>
      <c r="AU185" s="136"/>
      <c r="AV185" s="137"/>
      <c r="AW185" s="138"/>
      <c r="AX185" s="136"/>
      <c r="AY185" s="137"/>
      <c r="AZ185" s="138"/>
      <c r="BA185" s="97"/>
      <c r="BB185" s="126">
        <f>IF(X185&gt;0,AD185/X185,0)</f>
        <v>0</v>
      </c>
      <c r="BC185" s="100">
        <f>IF(X185&gt;0,AH185/X185,0)</f>
        <v>0</v>
      </c>
      <c r="BD185" s="100">
        <f>IF(X185&gt;0,AL185/X185,0)</f>
        <v>0</v>
      </c>
      <c r="BE185" s="100">
        <f>IF(X185&gt;0,AO185/X185,0)</f>
        <v>0</v>
      </c>
      <c r="BF185" s="100">
        <f>IF(X185&gt;0,AR185/X185,0)</f>
        <v>0</v>
      </c>
      <c r="BG185" s="100">
        <f>IF(X185&gt;0,AU185/X185,0)</f>
        <v>0</v>
      </c>
      <c r="BH185" s="100">
        <f>IF(X185&gt;0,AX185/X185,0)</f>
        <v>0</v>
      </c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</row>
    <row r="186" spans="1:86" s="66" customFormat="1" ht="38.25" customHeight="1" x14ac:dyDescent="0.2">
      <c r="A186" s="131" t="s">
        <v>243</v>
      </c>
      <c r="B186" s="131"/>
      <c r="C186" s="132" t="s">
        <v>379</v>
      </c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3">
        <f>SUM(AD186:AZ186)</f>
        <v>0</v>
      </c>
      <c r="Y186" s="133"/>
      <c r="Z186" s="133"/>
      <c r="AA186" s="133"/>
      <c r="AB186" s="133"/>
      <c r="AC186" s="133"/>
      <c r="AD186" s="142"/>
      <c r="AE186" s="142"/>
      <c r="AF186" s="142"/>
      <c r="AG186" s="142"/>
      <c r="AH186" s="142"/>
      <c r="AI186" s="142"/>
      <c r="AJ186" s="142"/>
      <c r="AK186" s="142"/>
      <c r="AL186" s="136"/>
      <c r="AM186" s="137"/>
      <c r="AN186" s="138"/>
      <c r="AO186" s="136"/>
      <c r="AP186" s="137"/>
      <c r="AQ186" s="138"/>
      <c r="AR186" s="136"/>
      <c r="AS186" s="137"/>
      <c r="AT186" s="138"/>
      <c r="AU186" s="136"/>
      <c r="AV186" s="137"/>
      <c r="AW186" s="138"/>
      <c r="AX186" s="136"/>
      <c r="AY186" s="137"/>
      <c r="AZ186" s="138"/>
      <c r="BA186" s="97"/>
      <c r="BB186" s="126">
        <f>IF(X186&gt;0,AD186/X186,0)</f>
        <v>0</v>
      </c>
      <c r="BC186" s="100">
        <f>IF(X186&gt;0,AH186/X186,0)</f>
        <v>0</v>
      </c>
      <c r="BD186" s="100">
        <f>IF(X186&gt;0,AL186/X186,0)</f>
        <v>0</v>
      </c>
      <c r="BE186" s="100">
        <f>IF(X186&gt;0,AO186/X186,0)</f>
        <v>0</v>
      </c>
      <c r="BF186" s="100">
        <f>IF(X186&gt;0,AR186/X186,0)</f>
        <v>0</v>
      </c>
      <c r="BG186" s="100">
        <f>IF(X186&gt;0,AU186/X186,0)</f>
        <v>0</v>
      </c>
      <c r="BH186" s="100">
        <f>IF(X186&gt;0,AX186/X186,0)</f>
        <v>0</v>
      </c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</row>
    <row r="187" spans="1:86" ht="13.5" customHeight="1" x14ac:dyDescent="0.2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 t="s">
        <v>120</v>
      </c>
      <c r="BA187" s="99"/>
    </row>
    <row r="188" spans="1:86" ht="12.75" customHeight="1" x14ac:dyDescent="0.2">
      <c r="A188" s="134">
        <v>1</v>
      </c>
      <c r="B188" s="134"/>
      <c r="C188" s="134">
        <v>2</v>
      </c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>
        <v>3</v>
      </c>
      <c r="Y188" s="134"/>
      <c r="Z188" s="134"/>
      <c r="AA188" s="134"/>
      <c r="AB188" s="134"/>
      <c r="AC188" s="134"/>
      <c r="AD188" s="134">
        <v>4</v>
      </c>
      <c r="AE188" s="134"/>
      <c r="AF188" s="134"/>
      <c r="AG188" s="134"/>
      <c r="AH188" s="134">
        <v>5</v>
      </c>
      <c r="AI188" s="134"/>
      <c r="AJ188" s="134"/>
      <c r="AK188" s="134"/>
      <c r="AL188" s="134">
        <v>6</v>
      </c>
      <c r="AM188" s="134"/>
      <c r="AN188" s="134"/>
      <c r="AO188" s="134">
        <v>7</v>
      </c>
      <c r="AP188" s="134"/>
      <c r="AQ188" s="134"/>
      <c r="AR188" s="134">
        <v>8</v>
      </c>
      <c r="AS188" s="134"/>
      <c r="AT188" s="134"/>
      <c r="AU188" s="134">
        <v>9</v>
      </c>
      <c r="AV188" s="134"/>
      <c r="AW188" s="134"/>
      <c r="AX188" s="134">
        <v>10</v>
      </c>
      <c r="AY188" s="134"/>
      <c r="AZ188" s="134"/>
      <c r="BA188" s="99"/>
    </row>
    <row r="189" spans="1:86" s="66" customFormat="1" ht="48" customHeight="1" x14ac:dyDescent="0.2">
      <c r="A189" s="131">
        <v>2</v>
      </c>
      <c r="B189" s="131"/>
      <c r="C189" s="132" t="s">
        <v>380</v>
      </c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9"/>
      <c r="Y189" s="140"/>
      <c r="Z189" s="140"/>
      <c r="AA189" s="140"/>
      <c r="AB189" s="140"/>
      <c r="AC189" s="141"/>
      <c r="AD189" s="133">
        <f>$X$189*BB183</f>
        <v>0</v>
      </c>
      <c r="AE189" s="133"/>
      <c r="AF189" s="133"/>
      <c r="AG189" s="133"/>
      <c r="AH189" s="133">
        <f>$X$189*BC183</f>
        <v>0</v>
      </c>
      <c r="AI189" s="133"/>
      <c r="AJ189" s="133"/>
      <c r="AK189" s="133"/>
      <c r="AL189" s="128">
        <f>$X$189*BD183</f>
        <v>0</v>
      </c>
      <c r="AM189" s="129"/>
      <c r="AN189" s="130"/>
      <c r="AO189" s="128">
        <f>$X$189*BE183</f>
        <v>0</v>
      </c>
      <c r="AP189" s="129"/>
      <c r="AQ189" s="130"/>
      <c r="AR189" s="128">
        <f>$X$189*BF183</f>
        <v>0</v>
      </c>
      <c r="AS189" s="129"/>
      <c r="AT189" s="130"/>
      <c r="AU189" s="128">
        <f>$X$189*BG183</f>
        <v>0</v>
      </c>
      <c r="AV189" s="129"/>
      <c r="AW189" s="130"/>
      <c r="AX189" s="128">
        <f>$X$189*BH183</f>
        <v>0</v>
      </c>
      <c r="AY189" s="129"/>
      <c r="AZ189" s="130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</row>
    <row r="190" spans="1:86" s="66" customFormat="1" ht="48" customHeight="1" x14ac:dyDescent="0.2">
      <c r="A190" s="131" t="s">
        <v>229</v>
      </c>
      <c r="B190" s="131"/>
      <c r="C190" s="132" t="s">
        <v>381</v>
      </c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3">
        <f>IF(X183=0,0,X189*X184/X183)</f>
        <v>0</v>
      </c>
      <c r="Y190" s="133"/>
      <c r="Z190" s="133"/>
      <c r="AA190" s="133"/>
      <c r="AB190" s="133"/>
      <c r="AC190" s="133"/>
      <c r="AD190" s="133">
        <f>$X$190*BB184</f>
        <v>0</v>
      </c>
      <c r="AE190" s="133"/>
      <c r="AF190" s="133"/>
      <c r="AG190" s="133"/>
      <c r="AH190" s="133">
        <f>$X$190*BC184</f>
        <v>0</v>
      </c>
      <c r="AI190" s="133"/>
      <c r="AJ190" s="133"/>
      <c r="AK190" s="133"/>
      <c r="AL190" s="128">
        <f>$X$190*BD184</f>
        <v>0</v>
      </c>
      <c r="AM190" s="129"/>
      <c r="AN190" s="130"/>
      <c r="AO190" s="128">
        <f>$X$190*BE184</f>
        <v>0</v>
      </c>
      <c r="AP190" s="129"/>
      <c r="AQ190" s="130"/>
      <c r="AR190" s="128">
        <f>$X$190*BF184</f>
        <v>0</v>
      </c>
      <c r="AS190" s="129"/>
      <c r="AT190" s="130"/>
      <c r="AU190" s="128">
        <f>$X$190*BG184</f>
        <v>0</v>
      </c>
      <c r="AV190" s="129"/>
      <c r="AW190" s="130"/>
      <c r="AX190" s="128">
        <f>$X$190*BH184</f>
        <v>0</v>
      </c>
      <c r="AY190" s="129"/>
      <c r="AZ190" s="130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</row>
    <row r="191" spans="1:86" s="66" customFormat="1" ht="39" customHeight="1" x14ac:dyDescent="0.2">
      <c r="A191" s="131" t="s">
        <v>231</v>
      </c>
      <c r="B191" s="131"/>
      <c r="C191" s="132" t="s">
        <v>382</v>
      </c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3">
        <f>X189-X190</f>
        <v>0</v>
      </c>
      <c r="Y191" s="133"/>
      <c r="Z191" s="133"/>
      <c r="AA191" s="133"/>
      <c r="AB191" s="133"/>
      <c r="AC191" s="133"/>
      <c r="AD191" s="133">
        <f>AD189-AD190</f>
        <v>0</v>
      </c>
      <c r="AE191" s="133"/>
      <c r="AF191" s="133"/>
      <c r="AG191" s="133"/>
      <c r="AH191" s="133">
        <f>AH189-AH190</f>
        <v>0</v>
      </c>
      <c r="AI191" s="133"/>
      <c r="AJ191" s="133"/>
      <c r="AK191" s="133"/>
      <c r="AL191" s="128">
        <f>AL189-AL190</f>
        <v>0</v>
      </c>
      <c r="AM191" s="129"/>
      <c r="AN191" s="130"/>
      <c r="AO191" s="128">
        <f>AO189-AO190</f>
        <v>0</v>
      </c>
      <c r="AP191" s="129"/>
      <c r="AQ191" s="130"/>
      <c r="AR191" s="128">
        <f>AR189-AR190</f>
        <v>0</v>
      </c>
      <c r="AS191" s="129"/>
      <c r="AT191" s="130"/>
      <c r="AU191" s="128">
        <f>AU189-AU190</f>
        <v>0</v>
      </c>
      <c r="AV191" s="129"/>
      <c r="AW191" s="130"/>
      <c r="AX191" s="128">
        <f>AX189-AX190</f>
        <v>0</v>
      </c>
      <c r="AY191" s="129"/>
      <c r="AZ191" s="130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</row>
    <row r="192" spans="1:86" s="66" customFormat="1" ht="49.5" customHeight="1" x14ac:dyDescent="0.2">
      <c r="A192" s="131">
        <v>3</v>
      </c>
      <c r="B192" s="131"/>
      <c r="C192" s="132" t="s">
        <v>383</v>
      </c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5"/>
      <c r="Y192" s="135"/>
      <c r="Z192" s="135"/>
      <c r="AA192" s="135"/>
      <c r="AB192" s="135"/>
      <c r="AC192" s="135"/>
      <c r="AD192" s="133">
        <f>$X$192*BB185</f>
        <v>0</v>
      </c>
      <c r="AE192" s="133"/>
      <c r="AF192" s="133"/>
      <c r="AG192" s="133"/>
      <c r="AH192" s="133">
        <f>$X$192*BC185</f>
        <v>0</v>
      </c>
      <c r="AI192" s="133"/>
      <c r="AJ192" s="133"/>
      <c r="AK192" s="133"/>
      <c r="AL192" s="128">
        <f>$X$192*BD185</f>
        <v>0</v>
      </c>
      <c r="AM192" s="129"/>
      <c r="AN192" s="130"/>
      <c r="AO192" s="128">
        <f>$X$192*BE185</f>
        <v>0</v>
      </c>
      <c r="AP192" s="129"/>
      <c r="AQ192" s="130"/>
      <c r="AR192" s="128">
        <f>$X$192*BF185</f>
        <v>0</v>
      </c>
      <c r="AS192" s="129"/>
      <c r="AT192" s="130"/>
      <c r="AU192" s="128">
        <f>$X$192*BG185</f>
        <v>0</v>
      </c>
      <c r="AV192" s="129"/>
      <c r="AW192" s="130"/>
      <c r="AX192" s="128">
        <f>$X$192*BH185</f>
        <v>0</v>
      </c>
      <c r="AY192" s="129"/>
      <c r="AZ192" s="130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</row>
    <row r="193" spans="1:86" s="66" customFormat="1" ht="48.75" customHeight="1" x14ac:dyDescent="0.2">
      <c r="A193" s="131" t="s">
        <v>244</v>
      </c>
      <c r="B193" s="131"/>
      <c r="C193" s="132" t="s">
        <v>384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3">
        <f>IF(X185=0,0,X192*X186/X185)</f>
        <v>0</v>
      </c>
      <c r="Y193" s="133"/>
      <c r="Z193" s="133"/>
      <c r="AA193" s="133"/>
      <c r="AB193" s="133"/>
      <c r="AC193" s="133"/>
      <c r="AD193" s="133">
        <f>$X$193*BB186</f>
        <v>0</v>
      </c>
      <c r="AE193" s="133"/>
      <c r="AF193" s="133"/>
      <c r="AG193" s="133"/>
      <c r="AH193" s="133">
        <f>$X$193*BC186</f>
        <v>0</v>
      </c>
      <c r="AI193" s="133"/>
      <c r="AJ193" s="133"/>
      <c r="AK193" s="133"/>
      <c r="AL193" s="128">
        <f>$X$193*BD186</f>
        <v>0</v>
      </c>
      <c r="AM193" s="129"/>
      <c r="AN193" s="130"/>
      <c r="AO193" s="128">
        <f>$X$193*BE186</f>
        <v>0</v>
      </c>
      <c r="AP193" s="129"/>
      <c r="AQ193" s="130"/>
      <c r="AR193" s="128">
        <f>$X$193*BF186</f>
        <v>0</v>
      </c>
      <c r="AS193" s="129"/>
      <c r="AT193" s="130"/>
      <c r="AU193" s="128">
        <f>$X$193*BG186</f>
        <v>0</v>
      </c>
      <c r="AV193" s="129"/>
      <c r="AW193" s="130"/>
      <c r="AX193" s="128">
        <f>$X$193*BH186</f>
        <v>0</v>
      </c>
      <c r="AY193" s="129"/>
      <c r="AZ193" s="130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</row>
    <row r="194" spans="1:86" s="66" customFormat="1" ht="39.75" customHeight="1" x14ac:dyDescent="0.2">
      <c r="A194" s="131" t="s">
        <v>245</v>
      </c>
      <c r="B194" s="131"/>
      <c r="C194" s="132" t="s">
        <v>385</v>
      </c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3">
        <f>X192-X193</f>
        <v>0</v>
      </c>
      <c r="Y194" s="133"/>
      <c r="Z194" s="133"/>
      <c r="AA194" s="133"/>
      <c r="AB194" s="133"/>
      <c r="AC194" s="133"/>
      <c r="AD194" s="133">
        <f>AD192-AD193</f>
        <v>0</v>
      </c>
      <c r="AE194" s="133"/>
      <c r="AF194" s="133"/>
      <c r="AG194" s="133"/>
      <c r="AH194" s="133">
        <f>AH192-AH193</f>
        <v>0</v>
      </c>
      <c r="AI194" s="133"/>
      <c r="AJ194" s="133"/>
      <c r="AK194" s="133"/>
      <c r="AL194" s="128">
        <f>AL192-AL193</f>
        <v>0</v>
      </c>
      <c r="AM194" s="129"/>
      <c r="AN194" s="130"/>
      <c r="AO194" s="128">
        <f>AO192-AO193</f>
        <v>0</v>
      </c>
      <c r="AP194" s="129"/>
      <c r="AQ194" s="130"/>
      <c r="AR194" s="128">
        <f>AR192-AR193</f>
        <v>0</v>
      </c>
      <c r="AS194" s="129"/>
      <c r="AT194" s="130"/>
      <c r="AU194" s="128">
        <f>AU192-AU193</f>
        <v>0</v>
      </c>
      <c r="AV194" s="129"/>
      <c r="AW194" s="130"/>
      <c r="AX194" s="128">
        <f>AX192-AX193</f>
        <v>0</v>
      </c>
      <c r="AY194" s="129"/>
      <c r="AZ194" s="130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</row>
    <row r="195" spans="1:86" s="66" customFormat="1" ht="72.75" customHeight="1" x14ac:dyDescent="0.2">
      <c r="A195" s="131">
        <v>4</v>
      </c>
      <c r="B195" s="131"/>
      <c r="C195" s="132" t="s">
        <v>386</v>
      </c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5"/>
      <c r="Y195" s="135"/>
      <c r="Z195" s="135"/>
      <c r="AA195" s="135"/>
      <c r="AB195" s="135"/>
      <c r="AC195" s="135"/>
      <c r="AD195" s="133">
        <f>$X$195*BB182</f>
        <v>0</v>
      </c>
      <c r="AE195" s="133"/>
      <c r="AF195" s="133"/>
      <c r="AG195" s="133"/>
      <c r="AH195" s="133">
        <f>$X$195*BC182</f>
        <v>0</v>
      </c>
      <c r="AI195" s="133"/>
      <c r="AJ195" s="133"/>
      <c r="AK195" s="133"/>
      <c r="AL195" s="128">
        <f>$X$195*BD182</f>
        <v>0</v>
      </c>
      <c r="AM195" s="129"/>
      <c r="AN195" s="130"/>
      <c r="AO195" s="128">
        <f>$X$195*BE182</f>
        <v>0</v>
      </c>
      <c r="AP195" s="129"/>
      <c r="AQ195" s="130"/>
      <c r="AR195" s="128">
        <f>$X$195*BF182</f>
        <v>0</v>
      </c>
      <c r="AS195" s="129"/>
      <c r="AT195" s="130"/>
      <c r="AU195" s="128">
        <f>$X$195*BG182</f>
        <v>0</v>
      </c>
      <c r="AV195" s="129"/>
      <c r="AW195" s="130"/>
      <c r="AX195" s="128">
        <f>$X$195*BH182</f>
        <v>0</v>
      </c>
      <c r="AY195" s="129"/>
      <c r="AZ195" s="130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</row>
    <row r="196" spans="1:86" s="66" customFormat="1" ht="75.75" customHeight="1" x14ac:dyDescent="0.2">
      <c r="A196" s="131" t="s">
        <v>137</v>
      </c>
      <c r="B196" s="131"/>
      <c r="C196" s="132" t="s">
        <v>387</v>
      </c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3">
        <f>SUM(AD196:AZ196)</f>
        <v>0</v>
      </c>
      <c r="Y196" s="133"/>
      <c r="Z196" s="133"/>
      <c r="AA196" s="133"/>
      <c r="AB196" s="133"/>
      <c r="AC196" s="133"/>
      <c r="AD196" s="133">
        <f>IF(AD182-AD183-AD185&lt;=0,0,AD195*(AM105-AD184-AD186)/(AD182-AD183-AD185))</f>
        <v>0</v>
      </c>
      <c r="AE196" s="133"/>
      <c r="AF196" s="133"/>
      <c r="AG196" s="133"/>
      <c r="AH196" s="133">
        <f>IF(AH182-AH183-AH185&lt;=0,0,AH195*(AO105-AH184-AH186)/(AH182-AH183-AH185))</f>
        <v>0</v>
      </c>
      <c r="AI196" s="133"/>
      <c r="AJ196" s="133"/>
      <c r="AK196" s="133"/>
      <c r="AL196" s="128">
        <f>IF(AL182-AL183-AL185&lt;=0,0,AL195*(AQ105-AL184-AL186)/(AL182-AL183-AL185))</f>
        <v>0</v>
      </c>
      <c r="AM196" s="129"/>
      <c r="AN196" s="130"/>
      <c r="AO196" s="128">
        <f>IF(AO182-AO183-AO185&lt;=0,0,AO195*(AS105-AO184-AO186)/(AO182-AO183-AO185))</f>
        <v>0</v>
      </c>
      <c r="AP196" s="129"/>
      <c r="AQ196" s="130"/>
      <c r="AR196" s="128">
        <f>IF(AR182-AR183-AR185&lt;=0,0,AR195*(AU105-AR184-AR186)/(AR182-AR183-AR185))</f>
        <v>0</v>
      </c>
      <c r="AS196" s="129"/>
      <c r="AT196" s="130"/>
      <c r="AU196" s="128">
        <f>IF(AU182-AU183-AU185&lt;=0,0,AU195*(AW105-AU184-AU186)/(AU182-AU183-AU185))</f>
        <v>0</v>
      </c>
      <c r="AV196" s="129"/>
      <c r="AW196" s="130"/>
      <c r="AX196" s="128">
        <f>IF(AX182-AX183-AX185&lt;=0,0,AX195*(AY105-AX184-AX186)/(AX182-AX183-AX185))</f>
        <v>0</v>
      </c>
      <c r="AY196" s="129"/>
      <c r="AZ196" s="130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</row>
    <row r="197" spans="1:86" s="66" customFormat="1" ht="37.5" customHeight="1" x14ac:dyDescent="0.2">
      <c r="A197" s="131" t="s">
        <v>138</v>
      </c>
      <c r="B197" s="131"/>
      <c r="C197" s="132" t="s">
        <v>388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3">
        <f>X195-X196</f>
        <v>0</v>
      </c>
      <c r="Y197" s="133"/>
      <c r="Z197" s="133"/>
      <c r="AA197" s="133"/>
      <c r="AB197" s="133"/>
      <c r="AC197" s="133"/>
      <c r="AD197" s="133">
        <f>AD195-AD196</f>
        <v>0</v>
      </c>
      <c r="AE197" s="133"/>
      <c r="AF197" s="133"/>
      <c r="AG197" s="133"/>
      <c r="AH197" s="133">
        <f>AH195-AH196</f>
        <v>0</v>
      </c>
      <c r="AI197" s="133"/>
      <c r="AJ197" s="133"/>
      <c r="AK197" s="133"/>
      <c r="AL197" s="128">
        <f>AL195-AL196</f>
        <v>0</v>
      </c>
      <c r="AM197" s="129"/>
      <c r="AN197" s="130"/>
      <c r="AO197" s="128">
        <f>AO195-AO196</f>
        <v>0</v>
      </c>
      <c r="AP197" s="129"/>
      <c r="AQ197" s="130"/>
      <c r="AR197" s="128">
        <f>AR195-AR196</f>
        <v>0</v>
      </c>
      <c r="AS197" s="129"/>
      <c r="AT197" s="130"/>
      <c r="AU197" s="128">
        <f>AU195-AU196</f>
        <v>0</v>
      </c>
      <c r="AV197" s="129"/>
      <c r="AW197" s="130"/>
      <c r="AX197" s="128">
        <f>AX195-AX196</f>
        <v>0</v>
      </c>
      <c r="AY197" s="129"/>
      <c r="AZ197" s="130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</row>
    <row r="198" spans="1:86" s="66" customFormat="1" ht="50.25" customHeight="1" x14ac:dyDescent="0.2">
      <c r="A198" s="131">
        <v>5</v>
      </c>
      <c r="B198" s="131"/>
      <c r="C198" s="132" t="s">
        <v>389</v>
      </c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3">
        <f>SUM(X189,X192,X195)</f>
        <v>0</v>
      </c>
      <c r="Y198" s="133"/>
      <c r="Z198" s="133"/>
      <c r="AA198" s="133"/>
      <c r="AB198" s="133"/>
      <c r="AC198" s="133"/>
      <c r="AD198" s="133">
        <f>SUM(AD189,AD192,AD195)</f>
        <v>0</v>
      </c>
      <c r="AE198" s="133"/>
      <c r="AF198" s="133"/>
      <c r="AG198" s="133"/>
      <c r="AH198" s="133">
        <f>SUM(AH189,AH192,AH195)</f>
        <v>0</v>
      </c>
      <c r="AI198" s="133"/>
      <c r="AJ198" s="133"/>
      <c r="AK198" s="133"/>
      <c r="AL198" s="128">
        <f>SUM(AL189,AL192,AL195)</f>
        <v>0</v>
      </c>
      <c r="AM198" s="129"/>
      <c r="AN198" s="130"/>
      <c r="AO198" s="128">
        <f>SUM(AO189,AO192,AO195)</f>
        <v>0</v>
      </c>
      <c r="AP198" s="129"/>
      <c r="AQ198" s="130"/>
      <c r="AR198" s="128">
        <f>SUM(AR189,AR192,AR195)</f>
        <v>0</v>
      </c>
      <c r="AS198" s="129"/>
      <c r="AT198" s="130"/>
      <c r="AU198" s="128">
        <f>SUM(AU189,AU192,AU195)</f>
        <v>0</v>
      </c>
      <c r="AV198" s="129"/>
      <c r="AW198" s="130"/>
      <c r="AX198" s="128">
        <f>SUM(AX189,AX192,AX195)</f>
        <v>0</v>
      </c>
      <c r="AY198" s="129"/>
      <c r="AZ198" s="130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</row>
    <row r="199" spans="1:86" s="66" customFormat="1" ht="63.75" customHeight="1" x14ac:dyDescent="0.2">
      <c r="A199" s="131" t="s">
        <v>223</v>
      </c>
      <c r="B199" s="131"/>
      <c r="C199" s="132" t="s">
        <v>392</v>
      </c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3">
        <f>SUM(AD199:AZ199)</f>
        <v>0</v>
      </c>
      <c r="Y199" s="133"/>
      <c r="Z199" s="133"/>
      <c r="AA199" s="133"/>
      <c r="AB199" s="133"/>
      <c r="AC199" s="133"/>
      <c r="AD199" s="133">
        <f>SUM(AD190,AD193,AD196)</f>
        <v>0</v>
      </c>
      <c r="AE199" s="133"/>
      <c r="AF199" s="133"/>
      <c r="AG199" s="133"/>
      <c r="AH199" s="133">
        <f>SUM(AH190,AH193,AH196)</f>
        <v>0</v>
      </c>
      <c r="AI199" s="133"/>
      <c r="AJ199" s="133"/>
      <c r="AK199" s="133"/>
      <c r="AL199" s="128">
        <f>SUM(AL190,AL193,AL196)</f>
        <v>0</v>
      </c>
      <c r="AM199" s="129"/>
      <c r="AN199" s="130"/>
      <c r="AO199" s="128">
        <f>SUM(AO190,AO193,AO196)</f>
        <v>0</v>
      </c>
      <c r="AP199" s="129"/>
      <c r="AQ199" s="130"/>
      <c r="AR199" s="128">
        <f>SUM(AR190,AR193,AR196)</f>
        <v>0</v>
      </c>
      <c r="AS199" s="129"/>
      <c r="AT199" s="130"/>
      <c r="AU199" s="128">
        <f>SUM(AU190,AU193,AU196)</f>
        <v>0</v>
      </c>
      <c r="AV199" s="129"/>
      <c r="AW199" s="130"/>
      <c r="AX199" s="128">
        <f>SUM(AX190,AX193,AX196)</f>
        <v>0</v>
      </c>
      <c r="AY199" s="129"/>
      <c r="AZ199" s="130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</row>
    <row r="200" spans="1:86" s="66" customFormat="1" ht="50.25" customHeight="1" x14ac:dyDescent="0.2">
      <c r="A200" s="131" t="s">
        <v>246</v>
      </c>
      <c r="B200" s="131"/>
      <c r="C200" s="132" t="s">
        <v>390</v>
      </c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3">
        <f>SUM(AD200:AZ200)</f>
        <v>0</v>
      </c>
      <c r="Y200" s="133"/>
      <c r="Z200" s="133"/>
      <c r="AA200" s="133"/>
      <c r="AB200" s="133"/>
      <c r="AC200" s="133"/>
      <c r="AD200" s="133">
        <f>SUM(AD191,AD194,AD197)</f>
        <v>0</v>
      </c>
      <c r="AE200" s="133"/>
      <c r="AF200" s="133"/>
      <c r="AG200" s="133"/>
      <c r="AH200" s="133">
        <f>SUM(AH191,AH194,AH197)</f>
        <v>0</v>
      </c>
      <c r="AI200" s="133"/>
      <c r="AJ200" s="133"/>
      <c r="AK200" s="133"/>
      <c r="AL200" s="128">
        <f>SUM(AL191,AL194,AL197)</f>
        <v>0</v>
      </c>
      <c r="AM200" s="129"/>
      <c r="AN200" s="130"/>
      <c r="AO200" s="128">
        <f>SUM(AO191,AO194,AO197)</f>
        <v>0</v>
      </c>
      <c r="AP200" s="129"/>
      <c r="AQ200" s="130"/>
      <c r="AR200" s="128">
        <f>SUM(AR191,AR194,AR197)</f>
        <v>0</v>
      </c>
      <c r="AS200" s="129"/>
      <c r="AT200" s="130"/>
      <c r="AU200" s="128">
        <f>SUM(AU191,AU194,AU197)</f>
        <v>0</v>
      </c>
      <c r="AV200" s="129"/>
      <c r="AW200" s="130"/>
      <c r="AX200" s="128">
        <f>SUM(AX191,AX194,AX197)</f>
        <v>0</v>
      </c>
      <c r="AY200" s="129"/>
      <c r="AZ200" s="130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</row>
    <row r="201" spans="1:86" s="66" customFormat="1" ht="48.75" customHeight="1" x14ac:dyDescent="0.2">
      <c r="A201" s="131">
        <v>6</v>
      </c>
      <c r="B201" s="131"/>
      <c r="C201" s="132" t="s">
        <v>391</v>
      </c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3">
        <f>SUM(AD201:AZ201)</f>
        <v>0</v>
      </c>
      <c r="Y201" s="133"/>
      <c r="Z201" s="133"/>
      <c r="AA201" s="133"/>
      <c r="AB201" s="133"/>
      <c r="AC201" s="133"/>
      <c r="AD201" s="133">
        <f>AM106-AD200</f>
        <v>0</v>
      </c>
      <c r="AE201" s="133"/>
      <c r="AF201" s="133"/>
      <c r="AG201" s="133"/>
      <c r="AH201" s="133">
        <f>AO106-AH200</f>
        <v>0</v>
      </c>
      <c r="AI201" s="133"/>
      <c r="AJ201" s="133"/>
      <c r="AK201" s="133"/>
      <c r="AL201" s="128">
        <f>AQ106-AL200</f>
        <v>0</v>
      </c>
      <c r="AM201" s="129"/>
      <c r="AN201" s="130"/>
      <c r="AO201" s="128">
        <f>AS106-AO200</f>
        <v>0</v>
      </c>
      <c r="AP201" s="129"/>
      <c r="AQ201" s="130"/>
      <c r="AR201" s="128">
        <f>AU106-AR200</f>
        <v>0</v>
      </c>
      <c r="AS201" s="129"/>
      <c r="AT201" s="130"/>
      <c r="AU201" s="128">
        <f>AW106-AU200</f>
        <v>0</v>
      </c>
      <c r="AV201" s="129"/>
      <c r="AW201" s="130"/>
      <c r="AX201" s="128">
        <f>AY106-AX200</f>
        <v>0</v>
      </c>
      <c r="AY201" s="129"/>
      <c r="AZ201" s="130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</row>
    <row r="202" spans="1:86" ht="7.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</row>
    <row r="203" spans="1:86" ht="30" customHeight="1" x14ac:dyDescent="0.2">
      <c r="A203" s="169" t="s">
        <v>209</v>
      </c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</row>
    <row r="204" spans="1:86" ht="7.5" customHeight="1" x14ac:dyDescent="0.2">
      <c r="BA204" s="123"/>
    </row>
    <row r="205" spans="1:86" ht="15" customHeight="1" x14ac:dyDescent="0.2">
      <c r="A205" s="17"/>
      <c r="B205" s="17"/>
      <c r="C205" s="17"/>
      <c r="D205" s="17"/>
      <c r="E205" s="17"/>
      <c r="K205" s="17"/>
      <c r="V205" s="39" t="s">
        <v>181</v>
      </c>
      <c r="W205" s="168"/>
      <c r="X205" s="168"/>
      <c r="Y205" s="168"/>
      <c r="Z205" s="168"/>
      <c r="AA205" s="168"/>
      <c r="AB205" s="168"/>
      <c r="AC205" s="168"/>
      <c r="AD205" s="206" t="s">
        <v>210</v>
      </c>
      <c r="AE205" s="207"/>
      <c r="AF205" s="207"/>
      <c r="AG205" s="207"/>
      <c r="AH205" s="208"/>
      <c r="AI205" s="209"/>
      <c r="AJ205" s="210"/>
      <c r="AK205" s="210"/>
      <c r="AL205" s="210"/>
      <c r="AM205" s="211"/>
      <c r="AN205" s="41" t="s">
        <v>169</v>
      </c>
      <c r="AO205" s="42"/>
      <c r="AP205" s="42"/>
      <c r="AQ205" s="42"/>
      <c r="AX205" s="42"/>
      <c r="AY205" s="42"/>
      <c r="AZ205" s="42"/>
      <c r="BA205" s="127" t="s">
        <v>345</v>
      </c>
    </row>
    <row r="206" spans="1:86" ht="12.75" customHeight="1" x14ac:dyDescent="0.2">
      <c r="A206" s="17"/>
      <c r="B206" s="17"/>
      <c r="C206" s="17"/>
      <c r="D206" s="17"/>
      <c r="E206" s="17"/>
      <c r="J206" s="17"/>
      <c r="K206" s="17"/>
      <c r="M206" s="43"/>
      <c r="N206" s="43"/>
      <c r="O206" s="43"/>
      <c r="P206" s="43"/>
      <c r="V206" s="234" t="s">
        <v>159</v>
      </c>
      <c r="W206" s="234"/>
      <c r="X206" s="234"/>
      <c r="Y206" s="234"/>
      <c r="Z206" s="234"/>
      <c r="AA206" s="234"/>
      <c r="AB206" s="234"/>
      <c r="AC206" s="234"/>
      <c r="AD206" s="234"/>
      <c r="AE206" s="43"/>
      <c r="AG206" s="284" t="s">
        <v>119</v>
      </c>
      <c r="AH206" s="284"/>
      <c r="AI206" s="284"/>
      <c r="AJ206" s="284"/>
      <c r="AK206" s="284"/>
      <c r="AL206" s="284"/>
      <c r="AM206" s="284"/>
      <c r="AN206" s="284"/>
      <c r="AO206" s="284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127" t="s">
        <v>344</v>
      </c>
    </row>
    <row r="207" spans="1:86" ht="11.25" customHeight="1" x14ac:dyDescent="0.2">
      <c r="B207" s="71"/>
      <c r="C207" s="71"/>
      <c r="D207" s="17"/>
      <c r="E207" s="17"/>
      <c r="J207" s="17"/>
      <c r="K207" s="17"/>
      <c r="M207" s="43"/>
      <c r="N207" s="43"/>
      <c r="O207" s="43"/>
      <c r="P207" s="43"/>
      <c r="V207" s="24"/>
      <c r="W207" s="24"/>
      <c r="X207" s="24"/>
      <c r="Y207" s="24"/>
      <c r="Z207" s="24"/>
      <c r="AA207" s="24"/>
      <c r="AB207" s="24"/>
      <c r="AC207" s="24"/>
      <c r="AD207" s="24"/>
      <c r="AE207" s="43"/>
      <c r="AG207" s="44"/>
      <c r="AH207" s="44"/>
      <c r="AI207" s="44"/>
      <c r="AJ207" s="44"/>
      <c r="AK207" s="44"/>
      <c r="AL207" s="44"/>
      <c r="AM207" s="44"/>
      <c r="AN207" s="44"/>
      <c r="AO207" s="44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65" t="s">
        <v>295</v>
      </c>
      <c r="BA207" s="127" t="s">
        <v>339</v>
      </c>
    </row>
    <row r="208" spans="1:86" ht="26.25" customHeight="1" x14ac:dyDescent="0.2">
      <c r="A208" s="224" t="s">
        <v>140</v>
      </c>
      <c r="B208" s="224"/>
      <c r="C208" s="224" t="s">
        <v>126</v>
      </c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127" t="s">
        <v>346</v>
      </c>
    </row>
    <row r="209" spans="1:53" ht="14.25" customHeight="1" x14ac:dyDescent="0.2">
      <c r="A209" s="204">
        <v>1</v>
      </c>
      <c r="B209" s="204"/>
      <c r="C209" s="160" t="s">
        <v>211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35"/>
      <c r="AT209" s="135"/>
      <c r="AU209" s="135"/>
      <c r="AV209" s="135"/>
      <c r="AW209" s="135"/>
      <c r="AX209" s="135"/>
      <c r="AY209" s="135"/>
      <c r="AZ209" s="135"/>
      <c r="BA209" s="127" t="s">
        <v>347</v>
      </c>
    </row>
    <row r="210" spans="1:53" ht="27" customHeight="1" x14ac:dyDescent="0.2">
      <c r="A210" s="204">
        <v>2</v>
      </c>
      <c r="B210" s="204"/>
      <c r="C210" s="160" t="s">
        <v>219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35"/>
      <c r="AT210" s="135"/>
      <c r="AU210" s="135"/>
      <c r="AV210" s="135"/>
      <c r="AW210" s="135"/>
      <c r="AX210" s="135"/>
      <c r="AY210" s="135"/>
      <c r="AZ210" s="135"/>
      <c r="BA210" s="127" t="s">
        <v>340</v>
      </c>
    </row>
    <row r="211" spans="1:53" ht="14.25" customHeight="1" x14ac:dyDescent="0.2">
      <c r="A211" s="204">
        <v>3</v>
      </c>
      <c r="B211" s="204"/>
      <c r="C211" s="160" t="s">
        <v>36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202"/>
      <c r="AT211" s="202"/>
      <c r="AU211" s="202"/>
      <c r="AV211" s="202"/>
      <c r="AW211" s="202"/>
      <c r="AX211" s="202"/>
      <c r="AY211" s="202"/>
      <c r="AZ211" s="202"/>
      <c r="BA211" s="127" t="s">
        <v>348</v>
      </c>
    </row>
    <row r="212" spans="1:53" ht="14.25" customHeight="1" x14ac:dyDescent="0.2">
      <c r="A212" s="204">
        <v>4</v>
      </c>
      <c r="B212" s="204"/>
      <c r="C212" s="160" t="s">
        <v>228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203" t="s">
        <v>212</v>
      </c>
      <c r="AT212" s="203"/>
      <c r="AU212" s="203"/>
      <c r="AV212" s="203"/>
      <c r="AW212" s="203"/>
      <c r="AX212" s="203"/>
      <c r="AY212" s="203"/>
      <c r="AZ212" s="203"/>
      <c r="BA212" s="127" t="s">
        <v>349</v>
      </c>
    </row>
    <row r="213" spans="1:53" ht="14.25" customHeight="1" x14ac:dyDescent="0.2">
      <c r="A213" s="237" t="s">
        <v>137</v>
      </c>
      <c r="B213" s="237"/>
      <c r="C213" s="201" t="s">
        <v>213</v>
      </c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13" t="s">
        <v>212</v>
      </c>
      <c r="AT213" s="213"/>
      <c r="AU213" s="213"/>
      <c r="AV213" s="213"/>
      <c r="AW213" s="213"/>
      <c r="AX213" s="213"/>
      <c r="AY213" s="213"/>
      <c r="AZ213" s="213"/>
      <c r="BA213" s="127" t="s">
        <v>341</v>
      </c>
    </row>
    <row r="214" spans="1:53" ht="14.25" customHeight="1" x14ac:dyDescent="0.2">
      <c r="A214" s="235"/>
      <c r="B214" s="235"/>
      <c r="C214" s="72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73"/>
      <c r="AS214" s="225"/>
      <c r="AT214" s="225"/>
      <c r="AU214" s="225"/>
      <c r="AV214" s="225"/>
      <c r="AW214" s="225"/>
      <c r="AX214" s="225"/>
      <c r="AY214" s="225"/>
      <c r="AZ214" s="225"/>
      <c r="BA214" s="127" t="s">
        <v>196</v>
      </c>
    </row>
    <row r="215" spans="1:53" ht="14.25" customHeight="1" x14ac:dyDescent="0.2">
      <c r="A215" s="236"/>
      <c r="B215" s="236"/>
      <c r="C215" s="297" t="s">
        <v>226</v>
      </c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8"/>
      <c r="AE215" s="298"/>
      <c r="AF215" s="298"/>
      <c r="AG215" s="298"/>
      <c r="AH215" s="298"/>
      <c r="AI215" s="298"/>
      <c r="AJ215" s="298"/>
      <c r="AK215" s="298"/>
      <c r="AL215" s="298"/>
      <c r="AM215" s="298"/>
      <c r="AN215" s="298"/>
      <c r="AO215" s="298"/>
      <c r="AP215" s="298"/>
      <c r="AQ215" s="298"/>
      <c r="AR215" s="299"/>
      <c r="AS215" s="226"/>
      <c r="AT215" s="226"/>
      <c r="AU215" s="226"/>
      <c r="AV215" s="226"/>
      <c r="AW215" s="226"/>
      <c r="AX215" s="226"/>
      <c r="AY215" s="226"/>
      <c r="AZ215" s="226"/>
      <c r="BA215" s="127" t="s">
        <v>197</v>
      </c>
    </row>
    <row r="216" spans="1:53" ht="14.25" customHeight="1" x14ac:dyDescent="0.2">
      <c r="A216" s="237" t="s">
        <v>138</v>
      </c>
      <c r="B216" s="237"/>
      <c r="C216" s="74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75"/>
      <c r="AS216" s="213" t="s">
        <v>212</v>
      </c>
      <c r="AT216" s="213"/>
      <c r="AU216" s="213"/>
      <c r="AV216" s="213"/>
      <c r="AW216" s="213"/>
      <c r="AX216" s="213"/>
      <c r="AY216" s="213"/>
      <c r="AZ216" s="213"/>
      <c r="BA216" s="127" t="s">
        <v>198</v>
      </c>
    </row>
    <row r="217" spans="1:53" ht="14.25" customHeight="1" x14ac:dyDescent="0.2">
      <c r="A217" s="236"/>
      <c r="B217" s="236"/>
      <c r="C217" s="297" t="s">
        <v>37</v>
      </c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  <c r="AH217" s="298"/>
      <c r="AI217" s="298"/>
      <c r="AJ217" s="298"/>
      <c r="AK217" s="298"/>
      <c r="AL217" s="298"/>
      <c r="AM217" s="298"/>
      <c r="AN217" s="298"/>
      <c r="AO217" s="298"/>
      <c r="AP217" s="298"/>
      <c r="AQ217" s="298"/>
      <c r="AR217" s="299"/>
      <c r="AS217" s="226"/>
      <c r="AT217" s="226"/>
      <c r="AU217" s="226"/>
      <c r="AV217" s="226"/>
      <c r="AW217" s="226"/>
      <c r="AX217" s="226"/>
      <c r="AY217" s="226"/>
      <c r="AZ217" s="226"/>
    </row>
    <row r="218" spans="1:53" ht="14.25" customHeight="1" x14ac:dyDescent="0.2">
      <c r="A218" s="204" t="s">
        <v>220</v>
      </c>
      <c r="B218" s="204"/>
      <c r="C218" s="205" t="s">
        <v>214</v>
      </c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135"/>
      <c r="AT218" s="135"/>
      <c r="AU218" s="135"/>
      <c r="AV218" s="135"/>
      <c r="AW218" s="135"/>
      <c r="AX218" s="135"/>
      <c r="AY218" s="135"/>
      <c r="AZ218" s="135"/>
    </row>
    <row r="219" spans="1:53" ht="14.25" customHeight="1" x14ac:dyDescent="0.2">
      <c r="A219" s="204" t="s">
        <v>221</v>
      </c>
      <c r="B219" s="204"/>
      <c r="C219" s="205" t="s">
        <v>38</v>
      </c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194">
        <f>IF(AS209=0,0,(AS209-AS210)*AS218/AS209)</f>
        <v>0</v>
      </c>
      <c r="AT219" s="194"/>
      <c r="AU219" s="194"/>
      <c r="AV219" s="194"/>
      <c r="AW219" s="194"/>
      <c r="AX219" s="194"/>
      <c r="AY219" s="194"/>
      <c r="AZ219" s="194"/>
    </row>
    <row r="220" spans="1:53" ht="14.25" customHeight="1" x14ac:dyDescent="0.2">
      <c r="A220" s="204" t="s">
        <v>222</v>
      </c>
      <c r="B220" s="204"/>
      <c r="C220" s="205" t="s">
        <v>215</v>
      </c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194">
        <f>AS219*AS211</f>
        <v>0</v>
      </c>
      <c r="AT220" s="194"/>
      <c r="AU220" s="194"/>
      <c r="AV220" s="194"/>
      <c r="AW220" s="194"/>
      <c r="AX220" s="194"/>
      <c r="AY220" s="194"/>
      <c r="AZ220" s="194"/>
    </row>
    <row r="221" spans="1:53" ht="14.25" customHeight="1" x14ac:dyDescent="0.2">
      <c r="A221" s="204">
        <v>5</v>
      </c>
      <c r="B221" s="204"/>
      <c r="C221" s="205" t="s">
        <v>216</v>
      </c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135"/>
      <c r="AT221" s="135"/>
      <c r="AU221" s="135"/>
      <c r="AV221" s="135"/>
      <c r="AW221" s="135"/>
      <c r="AX221" s="135"/>
      <c r="AY221" s="135"/>
      <c r="AZ221" s="135"/>
    </row>
    <row r="222" spans="1:53" ht="14.25" customHeight="1" x14ac:dyDescent="0.2">
      <c r="A222" s="204" t="s">
        <v>223</v>
      </c>
      <c r="B222" s="204"/>
      <c r="C222" s="205" t="s">
        <v>217</v>
      </c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135"/>
      <c r="AT222" s="135"/>
      <c r="AU222" s="135"/>
      <c r="AV222" s="135"/>
      <c r="AW222" s="135"/>
      <c r="AX222" s="135"/>
      <c r="AY222" s="135"/>
      <c r="AZ222" s="135"/>
    </row>
    <row r="223" spans="1:53" ht="14.25" customHeight="1" x14ac:dyDescent="0.2">
      <c r="A223" s="204" t="s">
        <v>224</v>
      </c>
      <c r="B223" s="204"/>
      <c r="C223" s="205" t="s">
        <v>218</v>
      </c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135"/>
      <c r="AT223" s="135"/>
      <c r="AU223" s="135"/>
      <c r="AV223" s="135"/>
      <c r="AW223" s="135"/>
      <c r="AX223" s="135"/>
      <c r="AY223" s="135"/>
      <c r="AZ223" s="135"/>
    </row>
    <row r="224" spans="1:53" ht="14.25" customHeight="1" x14ac:dyDescent="0.2">
      <c r="A224" s="204" t="s">
        <v>225</v>
      </c>
      <c r="B224" s="204"/>
      <c r="C224" s="205" t="s">
        <v>40</v>
      </c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135"/>
      <c r="AT224" s="135"/>
      <c r="AU224" s="135"/>
      <c r="AV224" s="135"/>
      <c r="AW224" s="135"/>
      <c r="AX224" s="135"/>
      <c r="AY224" s="135"/>
      <c r="AZ224" s="135"/>
    </row>
    <row r="225" spans="1:52" ht="14.25" customHeight="1" x14ac:dyDescent="0.2">
      <c r="A225" s="204" t="s">
        <v>39</v>
      </c>
      <c r="B225" s="204"/>
      <c r="C225" s="205" t="s">
        <v>41</v>
      </c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135"/>
      <c r="AT225" s="135"/>
      <c r="AU225" s="135"/>
      <c r="AV225" s="135"/>
      <c r="AW225" s="135"/>
      <c r="AX225" s="135"/>
      <c r="AY225" s="135"/>
      <c r="AZ225" s="135"/>
    </row>
    <row r="226" spans="1:52" ht="7.5" customHeight="1" x14ac:dyDescent="0.2"/>
    <row r="227" spans="1:52" ht="15" customHeight="1" x14ac:dyDescent="0.2">
      <c r="AI227" s="48" t="s">
        <v>204</v>
      </c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</row>
    <row r="228" spans="1:52" ht="12.75" customHeight="1" x14ac:dyDescent="0.2">
      <c r="AI228" s="25"/>
      <c r="AJ228" s="200" t="s">
        <v>121</v>
      </c>
      <c r="AK228" s="200"/>
      <c r="AL228" s="200"/>
      <c r="AM228" s="200"/>
      <c r="AN228" s="200"/>
      <c r="AO228" s="197" t="s">
        <v>159</v>
      </c>
      <c r="AP228" s="197"/>
      <c r="AQ228" s="197"/>
      <c r="AR228" s="197"/>
      <c r="AS228" s="197"/>
      <c r="AT228" s="197" t="s">
        <v>160</v>
      </c>
      <c r="AU228" s="197"/>
      <c r="AV228" s="197"/>
      <c r="AW228" s="197"/>
      <c r="AX228" s="197"/>
      <c r="AY228" s="197"/>
      <c r="AZ228" s="197"/>
    </row>
    <row r="229" spans="1:52" ht="7.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</row>
    <row r="230" spans="1:52" ht="56.25" customHeight="1" x14ac:dyDescent="0.2">
      <c r="A230" s="169" t="s">
        <v>42</v>
      </c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</row>
    <row r="231" spans="1:52" ht="15" customHeight="1" x14ac:dyDescent="0.2">
      <c r="A231" s="17"/>
      <c r="B231" s="17"/>
      <c r="C231" s="17"/>
      <c r="D231" s="17"/>
      <c r="E231" s="17"/>
      <c r="K231" s="17"/>
      <c r="V231" s="39" t="s">
        <v>181</v>
      </c>
      <c r="W231" s="168"/>
      <c r="X231" s="168"/>
      <c r="Y231" s="168"/>
      <c r="Z231" s="168"/>
      <c r="AA231" s="168"/>
      <c r="AB231" s="168"/>
      <c r="AC231" s="168"/>
      <c r="AD231" s="206" t="s">
        <v>210</v>
      </c>
      <c r="AE231" s="207"/>
      <c r="AF231" s="207"/>
      <c r="AG231" s="207"/>
      <c r="AH231" s="208"/>
      <c r="AI231" s="209"/>
      <c r="AJ231" s="210"/>
      <c r="AK231" s="210"/>
      <c r="AL231" s="210"/>
      <c r="AM231" s="211"/>
      <c r="AN231" s="41" t="s">
        <v>169</v>
      </c>
      <c r="AO231" s="42"/>
      <c r="AP231" s="42"/>
      <c r="AQ231" s="42"/>
      <c r="AX231" s="42"/>
      <c r="AY231" s="42"/>
      <c r="AZ231" s="42"/>
    </row>
    <row r="232" spans="1:52" ht="12.75" customHeight="1" x14ac:dyDescent="0.2">
      <c r="A232" s="17"/>
      <c r="B232" s="17"/>
      <c r="C232" s="17"/>
      <c r="D232" s="17"/>
      <c r="E232" s="17"/>
      <c r="J232" s="17"/>
      <c r="K232" s="17"/>
      <c r="M232" s="43"/>
      <c r="N232" s="43"/>
      <c r="O232" s="43"/>
      <c r="P232" s="43"/>
      <c r="V232" s="234" t="s">
        <v>159</v>
      </c>
      <c r="W232" s="234"/>
      <c r="X232" s="234"/>
      <c r="Y232" s="234"/>
      <c r="Z232" s="234"/>
      <c r="AA232" s="234"/>
      <c r="AB232" s="234"/>
      <c r="AC232" s="234"/>
      <c r="AD232" s="234"/>
      <c r="AE232" s="43"/>
      <c r="AG232" s="284" t="s">
        <v>119</v>
      </c>
      <c r="AH232" s="284"/>
      <c r="AI232" s="284"/>
      <c r="AJ232" s="284"/>
      <c r="AK232" s="284"/>
      <c r="AL232" s="284"/>
      <c r="AM232" s="284"/>
      <c r="AN232" s="284"/>
      <c r="AO232" s="284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</row>
    <row r="233" spans="1:52" ht="11.25" customHeight="1" x14ac:dyDescent="0.2">
      <c r="B233" s="71"/>
      <c r="C233" s="71"/>
      <c r="D233" s="17"/>
      <c r="E233" s="17"/>
      <c r="J233" s="17"/>
      <c r="K233" s="17"/>
      <c r="M233" s="43"/>
      <c r="N233" s="43"/>
      <c r="O233" s="43"/>
      <c r="P233" s="43"/>
      <c r="V233" s="24"/>
      <c r="W233" s="24"/>
      <c r="X233" s="24"/>
      <c r="Y233" s="24"/>
      <c r="Z233" s="24"/>
      <c r="AA233" s="24"/>
      <c r="AB233" s="24"/>
      <c r="AC233" s="24"/>
      <c r="AD233" s="24"/>
      <c r="AE233" s="43"/>
      <c r="AG233" s="44"/>
      <c r="AH233" s="44"/>
      <c r="AI233" s="44"/>
      <c r="AJ233" s="44"/>
      <c r="AK233" s="44"/>
      <c r="AL233" s="44"/>
      <c r="AM233" s="44"/>
      <c r="AN233" s="44"/>
      <c r="AO233" s="44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65" t="s">
        <v>295</v>
      </c>
    </row>
    <row r="234" spans="1:52" ht="24.75" customHeight="1" x14ac:dyDescent="0.2">
      <c r="A234" s="134" t="s">
        <v>140</v>
      </c>
      <c r="B234" s="134"/>
      <c r="C234" s="191" t="s">
        <v>139</v>
      </c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92"/>
      <c r="AV234" s="191" t="s">
        <v>162</v>
      </c>
      <c r="AW234" s="178"/>
      <c r="AX234" s="178"/>
      <c r="AY234" s="178"/>
      <c r="AZ234" s="192"/>
    </row>
    <row r="235" spans="1:52" ht="24.75" customHeight="1" x14ac:dyDescent="0.2">
      <c r="A235" s="134">
        <v>1</v>
      </c>
      <c r="B235" s="134"/>
      <c r="C235" s="295" t="s">
        <v>247</v>
      </c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  <c r="AA235" s="295"/>
      <c r="AB235" s="295"/>
      <c r="AC235" s="295"/>
      <c r="AD235" s="295"/>
      <c r="AE235" s="295"/>
      <c r="AF235" s="295"/>
      <c r="AG235" s="295"/>
      <c r="AH235" s="295"/>
      <c r="AI235" s="295"/>
      <c r="AJ235" s="295"/>
      <c r="AK235" s="295"/>
      <c r="AL235" s="295"/>
      <c r="AM235" s="295"/>
      <c r="AN235" s="295"/>
      <c r="AO235" s="295"/>
      <c r="AP235" s="295"/>
      <c r="AQ235" s="295"/>
      <c r="AR235" s="295"/>
      <c r="AS235" s="295"/>
      <c r="AT235" s="295"/>
      <c r="AU235" s="295"/>
      <c r="AV235" s="171"/>
      <c r="AW235" s="172"/>
      <c r="AX235" s="172"/>
      <c r="AY235" s="172"/>
      <c r="AZ235" s="173"/>
    </row>
    <row r="236" spans="1:52" ht="24.75" customHeight="1" x14ac:dyDescent="0.2">
      <c r="A236" s="134">
        <v>2</v>
      </c>
      <c r="B236" s="134"/>
      <c r="C236" s="295" t="s">
        <v>248</v>
      </c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  <c r="AB236" s="295"/>
      <c r="AC236" s="295"/>
      <c r="AD236" s="295"/>
      <c r="AE236" s="295"/>
      <c r="AF236" s="295"/>
      <c r="AG236" s="295"/>
      <c r="AH236" s="295"/>
      <c r="AI236" s="295"/>
      <c r="AJ236" s="295"/>
      <c r="AK236" s="295"/>
      <c r="AL236" s="295"/>
      <c r="AM236" s="295"/>
      <c r="AN236" s="295"/>
      <c r="AO236" s="295"/>
      <c r="AP236" s="295"/>
      <c r="AQ236" s="295"/>
      <c r="AR236" s="295"/>
      <c r="AS236" s="295"/>
      <c r="AT236" s="295"/>
      <c r="AU236" s="295"/>
      <c r="AV236" s="171"/>
      <c r="AW236" s="172"/>
      <c r="AX236" s="172"/>
      <c r="AY236" s="172"/>
      <c r="AZ236" s="173"/>
    </row>
    <row r="237" spans="1:52" ht="24.75" customHeight="1" x14ac:dyDescent="0.2">
      <c r="A237" s="134">
        <v>3</v>
      </c>
      <c r="B237" s="134"/>
      <c r="C237" s="295" t="s">
        <v>249</v>
      </c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  <c r="AB237" s="295"/>
      <c r="AC237" s="295"/>
      <c r="AD237" s="295"/>
      <c r="AE237" s="295"/>
      <c r="AF237" s="295"/>
      <c r="AG237" s="295"/>
      <c r="AH237" s="295"/>
      <c r="AI237" s="295"/>
      <c r="AJ237" s="295"/>
      <c r="AK237" s="295"/>
      <c r="AL237" s="295"/>
      <c r="AM237" s="295"/>
      <c r="AN237" s="295"/>
      <c r="AO237" s="295"/>
      <c r="AP237" s="295"/>
      <c r="AQ237" s="295"/>
      <c r="AR237" s="295"/>
      <c r="AS237" s="295"/>
      <c r="AT237" s="295"/>
      <c r="AU237" s="295"/>
      <c r="AV237" s="171"/>
      <c r="AW237" s="172"/>
      <c r="AX237" s="172"/>
      <c r="AY237" s="172"/>
      <c r="AZ237" s="173"/>
    </row>
    <row r="238" spans="1:52" ht="12.75" customHeight="1" x14ac:dyDescent="0.2">
      <c r="A238" s="134">
        <v>4</v>
      </c>
      <c r="B238" s="134"/>
      <c r="C238" s="295" t="s">
        <v>43</v>
      </c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  <c r="AA238" s="295"/>
      <c r="AB238" s="295"/>
      <c r="AC238" s="295"/>
      <c r="AD238" s="295"/>
      <c r="AE238" s="295"/>
      <c r="AF238" s="295"/>
      <c r="AG238" s="295"/>
      <c r="AH238" s="295"/>
      <c r="AI238" s="295"/>
      <c r="AJ238" s="295"/>
      <c r="AK238" s="295"/>
      <c r="AL238" s="295"/>
      <c r="AM238" s="295"/>
      <c r="AN238" s="295"/>
      <c r="AO238" s="295"/>
      <c r="AP238" s="295"/>
      <c r="AQ238" s="295"/>
      <c r="AR238" s="295"/>
      <c r="AS238" s="295"/>
      <c r="AT238" s="295"/>
      <c r="AU238" s="295"/>
      <c r="AV238" s="217">
        <f>AV236-AV237</f>
        <v>0</v>
      </c>
      <c r="AW238" s="218"/>
      <c r="AX238" s="218"/>
      <c r="AY238" s="218"/>
      <c r="AZ238" s="219"/>
    </row>
    <row r="239" spans="1:52" ht="12.75" customHeight="1" x14ac:dyDescent="0.2">
      <c r="A239" s="231" t="s">
        <v>137</v>
      </c>
      <c r="B239" s="231"/>
      <c r="C239" s="295" t="s">
        <v>203</v>
      </c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  <c r="AA239" s="295"/>
      <c r="AB239" s="295"/>
      <c r="AC239" s="295"/>
      <c r="AD239" s="295"/>
      <c r="AE239" s="295"/>
      <c r="AF239" s="295"/>
      <c r="AG239" s="295"/>
      <c r="AH239" s="295"/>
      <c r="AI239" s="295"/>
      <c r="AJ239" s="295"/>
      <c r="AK239" s="295"/>
      <c r="AL239" s="295"/>
      <c r="AM239" s="295"/>
      <c r="AN239" s="295"/>
      <c r="AO239" s="295"/>
      <c r="AP239" s="295"/>
      <c r="AQ239" s="295"/>
      <c r="AR239" s="295"/>
      <c r="AS239" s="295"/>
      <c r="AT239" s="295"/>
      <c r="AU239" s="295"/>
      <c r="AV239" s="171"/>
      <c r="AW239" s="172"/>
      <c r="AX239" s="172"/>
      <c r="AY239" s="172"/>
      <c r="AZ239" s="173"/>
    </row>
    <row r="240" spans="1:52" ht="7.5" customHeight="1" x14ac:dyDescent="0.2"/>
    <row r="241" spans="1:86" ht="15" customHeight="1" x14ac:dyDescent="0.2">
      <c r="AI241" s="48" t="s">
        <v>204</v>
      </c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</row>
    <row r="242" spans="1:86" ht="12.75" customHeight="1" x14ac:dyDescent="0.2">
      <c r="AI242" s="25"/>
      <c r="AJ242" s="200" t="s">
        <v>121</v>
      </c>
      <c r="AK242" s="200"/>
      <c r="AL242" s="200"/>
      <c r="AM242" s="200"/>
      <c r="AN242" s="200"/>
      <c r="AO242" s="197" t="s">
        <v>159</v>
      </c>
      <c r="AP242" s="197"/>
      <c r="AQ242" s="197"/>
      <c r="AR242" s="197"/>
      <c r="AS242" s="197"/>
      <c r="AT242" s="197" t="s">
        <v>160</v>
      </c>
      <c r="AU242" s="197"/>
      <c r="AV242" s="197"/>
      <c r="AW242" s="197"/>
      <c r="AX242" s="197"/>
      <c r="AY242" s="197"/>
      <c r="AZ242" s="197"/>
    </row>
    <row r="243" spans="1:86" ht="3.7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</row>
    <row r="244" spans="1:86" s="76" customFormat="1" ht="25.5" customHeight="1" x14ac:dyDescent="0.2">
      <c r="A244" s="320" t="s">
        <v>250</v>
      </c>
      <c r="B244" s="320"/>
      <c r="C244" s="320"/>
      <c r="D244" s="320"/>
      <c r="E244" s="320"/>
      <c r="F244" s="320"/>
      <c r="G244" s="320"/>
      <c r="H244" s="320"/>
      <c r="I244" s="320"/>
      <c r="J244" s="320"/>
      <c r="K244" s="320"/>
      <c r="L244" s="320"/>
      <c r="M244" s="320"/>
      <c r="N244" s="320"/>
      <c r="O244" s="320"/>
      <c r="P244" s="320"/>
      <c r="Q244" s="320"/>
      <c r="R244" s="320"/>
      <c r="S244" s="320"/>
      <c r="T244" s="320"/>
      <c r="U244" s="320"/>
      <c r="V244" s="320"/>
      <c r="W244" s="320"/>
      <c r="X244" s="320"/>
      <c r="Y244" s="320"/>
      <c r="Z244" s="320"/>
      <c r="AA244" s="320"/>
      <c r="AB244" s="320"/>
      <c r="AC244" s="320"/>
      <c r="AD244" s="320"/>
      <c r="AE244" s="320"/>
      <c r="AF244" s="320"/>
      <c r="AG244" s="320"/>
      <c r="AH244" s="320"/>
      <c r="AI244" s="320"/>
      <c r="AJ244" s="320"/>
      <c r="AK244" s="320"/>
      <c r="AL244" s="320"/>
      <c r="AM244" s="320"/>
      <c r="AN244" s="320"/>
      <c r="AO244" s="320"/>
      <c r="AP244" s="320"/>
      <c r="AQ244" s="320"/>
      <c r="AR244" s="320"/>
      <c r="AS244" s="320"/>
      <c r="AT244" s="320"/>
      <c r="AU244" s="320"/>
      <c r="AV244" s="320"/>
      <c r="AW244" s="320"/>
      <c r="AX244" s="320"/>
      <c r="AY244" s="320"/>
      <c r="AZ244" s="320"/>
      <c r="BA244" s="124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</row>
    <row r="245" spans="1:86" ht="7.5" customHeight="1" x14ac:dyDescent="0.2"/>
    <row r="246" spans="1:86" ht="24.75" customHeight="1" x14ac:dyDescent="0.2">
      <c r="A246" s="134" t="s">
        <v>140</v>
      </c>
      <c r="B246" s="134"/>
      <c r="C246" s="191" t="s">
        <v>139</v>
      </c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92"/>
      <c r="AV246" s="191" t="s">
        <v>162</v>
      </c>
      <c r="AW246" s="178"/>
      <c r="AX246" s="178"/>
      <c r="AY246" s="178"/>
      <c r="AZ246" s="192"/>
    </row>
    <row r="247" spans="1:86" ht="23.25" customHeight="1" x14ac:dyDescent="0.2">
      <c r="A247" s="134">
        <v>1</v>
      </c>
      <c r="B247" s="134"/>
      <c r="C247" s="186" t="s">
        <v>44</v>
      </c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71"/>
      <c r="AW247" s="172"/>
      <c r="AX247" s="172"/>
      <c r="AY247" s="172"/>
      <c r="AZ247" s="173"/>
    </row>
    <row r="248" spans="1:86" ht="23.25" customHeight="1" x14ac:dyDescent="0.2">
      <c r="A248" s="134">
        <v>2</v>
      </c>
      <c r="B248" s="134"/>
      <c r="C248" s="186" t="s">
        <v>45</v>
      </c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71"/>
      <c r="AW248" s="172"/>
      <c r="AX248" s="172"/>
      <c r="AY248" s="172"/>
      <c r="AZ248" s="173"/>
    </row>
    <row r="249" spans="1:86" ht="23.25" customHeight="1" x14ac:dyDescent="0.2">
      <c r="A249" s="134">
        <v>3</v>
      </c>
      <c r="B249" s="134"/>
      <c r="C249" s="186" t="s">
        <v>163</v>
      </c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7"/>
      <c r="AW249" s="188"/>
      <c r="AX249" s="188"/>
      <c r="AY249" s="188"/>
      <c r="AZ249" s="189"/>
    </row>
    <row r="250" spans="1:86" ht="12.75" customHeight="1" x14ac:dyDescent="0.2">
      <c r="A250" s="134">
        <v>4</v>
      </c>
      <c r="B250" s="134"/>
      <c r="C250" s="186" t="s">
        <v>46</v>
      </c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71"/>
      <c r="AW250" s="172"/>
      <c r="AX250" s="172"/>
      <c r="AY250" s="172"/>
      <c r="AZ250" s="173"/>
    </row>
    <row r="251" spans="1:86" ht="12.75" customHeight="1" x14ac:dyDescent="0.2">
      <c r="A251" s="134">
        <v>5</v>
      </c>
      <c r="B251" s="134"/>
      <c r="C251" s="186" t="s">
        <v>47</v>
      </c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71"/>
      <c r="AW251" s="172"/>
      <c r="AX251" s="172"/>
      <c r="AY251" s="172"/>
      <c r="AZ251" s="173"/>
    </row>
    <row r="252" spans="1:86" ht="12.75" customHeight="1" x14ac:dyDescent="0.2">
      <c r="A252" s="134">
        <v>6</v>
      </c>
      <c r="B252" s="134"/>
      <c r="C252" s="186" t="s">
        <v>48</v>
      </c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7"/>
      <c r="AW252" s="188"/>
      <c r="AX252" s="188"/>
      <c r="AY252" s="188"/>
      <c r="AZ252" s="189"/>
    </row>
    <row r="253" spans="1:86" ht="24.75" customHeight="1" x14ac:dyDescent="0.2">
      <c r="A253" s="134">
        <v>7</v>
      </c>
      <c r="B253" s="134"/>
      <c r="C253" s="186" t="s">
        <v>49</v>
      </c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71"/>
      <c r="AW253" s="172"/>
      <c r="AX253" s="172"/>
      <c r="AY253" s="172"/>
      <c r="AZ253" s="173"/>
    </row>
    <row r="254" spans="1:86" ht="24.75" customHeight="1" x14ac:dyDescent="0.2">
      <c r="A254" s="134">
        <v>8</v>
      </c>
      <c r="B254" s="134"/>
      <c r="C254" s="186" t="s">
        <v>50</v>
      </c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71"/>
      <c r="AW254" s="172"/>
      <c r="AX254" s="172"/>
      <c r="AY254" s="172"/>
      <c r="AZ254" s="173"/>
    </row>
    <row r="255" spans="1:86" ht="12.75" customHeight="1" x14ac:dyDescent="0.2">
      <c r="A255" s="231" t="s">
        <v>266</v>
      </c>
      <c r="B255" s="231"/>
      <c r="C255" s="186" t="s">
        <v>51</v>
      </c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71"/>
      <c r="AW255" s="172"/>
      <c r="AX255" s="172"/>
      <c r="AY255" s="172"/>
      <c r="AZ255" s="173"/>
    </row>
    <row r="256" spans="1:86" ht="12.75" customHeight="1" x14ac:dyDescent="0.2">
      <c r="A256" s="231" t="s">
        <v>52</v>
      </c>
      <c r="B256" s="231"/>
      <c r="C256" s="186" t="s">
        <v>41</v>
      </c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71"/>
      <c r="AW256" s="172"/>
      <c r="AX256" s="172"/>
      <c r="AY256" s="172"/>
      <c r="AZ256" s="173"/>
    </row>
    <row r="257" spans="1:52" ht="12.75" customHeight="1" x14ac:dyDescent="0.2">
      <c r="A257" s="134">
        <v>9</v>
      </c>
      <c r="B257" s="134"/>
      <c r="C257" s="186" t="s">
        <v>53</v>
      </c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71"/>
      <c r="AW257" s="172"/>
      <c r="AX257" s="172"/>
      <c r="AY257" s="172"/>
      <c r="AZ257" s="173"/>
    </row>
    <row r="258" spans="1:52" ht="24.75" customHeight="1" x14ac:dyDescent="0.2">
      <c r="A258" s="134">
        <v>10</v>
      </c>
      <c r="B258" s="134"/>
      <c r="C258" s="186" t="s">
        <v>54</v>
      </c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71"/>
      <c r="AW258" s="172"/>
      <c r="AX258" s="172"/>
      <c r="AY258" s="172"/>
      <c r="AZ258" s="173"/>
    </row>
    <row r="259" spans="1:52" ht="24.75" customHeight="1" x14ac:dyDescent="0.2">
      <c r="A259" s="134">
        <v>11</v>
      </c>
      <c r="B259" s="134"/>
      <c r="C259" s="186" t="s">
        <v>55</v>
      </c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71" t="s">
        <v>118</v>
      </c>
      <c r="AW259" s="172"/>
      <c r="AX259" s="172"/>
      <c r="AY259" s="172"/>
      <c r="AZ259" s="173"/>
    </row>
    <row r="260" spans="1:52" ht="12.75" customHeight="1" x14ac:dyDescent="0.2">
      <c r="A260" s="174" t="s">
        <v>234</v>
      </c>
      <c r="B260" s="175"/>
      <c r="C260" s="77" t="s">
        <v>232</v>
      </c>
      <c r="D260" s="78"/>
      <c r="E260" s="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79"/>
      <c r="AV260" s="180"/>
      <c r="AW260" s="181"/>
      <c r="AX260" s="181"/>
      <c r="AY260" s="181"/>
      <c r="AZ260" s="182"/>
    </row>
    <row r="261" spans="1:52" ht="12.75" customHeight="1" x14ac:dyDescent="0.2">
      <c r="A261" s="176"/>
      <c r="B261" s="177"/>
      <c r="C261" s="80"/>
      <c r="D261" s="81"/>
      <c r="E261" s="81"/>
      <c r="F261" s="179" t="s">
        <v>233</v>
      </c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82"/>
      <c r="AV261" s="183"/>
      <c r="AW261" s="184"/>
      <c r="AX261" s="184"/>
      <c r="AY261" s="184"/>
      <c r="AZ261" s="185"/>
    </row>
    <row r="262" spans="1:52" ht="12.75" customHeight="1" x14ac:dyDescent="0.2">
      <c r="A262" s="174" t="s">
        <v>235</v>
      </c>
      <c r="B262" s="175"/>
      <c r="C262" s="77" t="s">
        <v>232</v>
      </c>
      <c r="D262" s="78"/>
      <c r="E262" s="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79"/>
      <c r="AV262" s="180"/>
      <c r="AW262" s="181"/>
      <c r="AX262" s="181"/>
      <c r="AY262" s="181"/>
      <c r="AZ262" s="182"/>
    </row>
    <row r="263" spans="1:52" ht="12.75" customHeight="1" x14ac:dyDescent="0.2">
      <c r="A263" s="176"/>
      <c r="B263" s="177"/>
      <c r="C263" s="80"/>
      <c r="D263" s="81"/>
      <c r="E263" s="81"/>
      <c r="F263" s="179" t="s">
        <v>233</v>
      </c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82"/>
      <c r="AV263" s="183"/>
      <c r="AW263" s="184"/>
      <c r="AX263" s="184"/>
      <c r="AY263" s="184"/>
      <c r="AZ263" s="185"/>
    </row>
    <row r="264" spans="1:52" ht="12.75" customHeight="1" x14ac:dyDescent="0.2">
      <c r="A264" s="174" t="s">
        <v>236</v>
      </c>
      <c r="B264" s="175"/>
      <c r="C264" s="77" t="s">
        <v>232</v>
      </c>
      <c r="D264" s="78"/>
      <c r="E264" s="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79"/>
      <c r="AV264" s="180"/>
      <c r="AW264" s="181"/>
      <c r="AX264" s="181"/>
      <c r="AY264" s="181"/>
      <c r="AZ264" s="182"/>
    </row>
    <row r="265" spans="1:52" ht="12.75" customHeight="1" x14ac:dyDescent="0.2">
      <c r="A265" s="176"/>
      <c r="B265" s="177"/>
      <c r="C265" s="80"/>
      <c r="D265" s="81"/>
      <c r="E265" s="81"/>
      <c r="F265" s="179" t="s">
        <v>233</v>
      </c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82"/>
      <c r="AV265" s="183"/>
      <c r="AW265" s="184"/>
      <c r="AX265" s="184"/>
      <c r="AY265" s="184"/>
      <c r="AZ265" s="185"/>
    </row>
    <row r="266" spans="1:52" ht="12.75" customHeight="1" x14ac:dyDescent="0.2">
      <c r="A266" s="231">
        <v>12</v>
      </c>
      <c r="B266" s="231"/>
      <c r="C266" s="186" t="s">
        <v>56</v>
      </c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71" t="s">
        <v>118</v>
      </c>
      <c r="AW266" s="172"/>
      <c r="AX266" s="172"/>
      <c r="AY266" s="172"/>
      <c r="AZ266" s="173"/>
    </row>
    <row r="267" spans="1:52" ht="12.75" customHeight="1" x14ac:dyDescent="0.2">
      <c r="A267" s="231" t="s">
        <v>251</v>
      </c>
      <c r="B267" s="231"/>
      <c r="C267" s="186" t="s">
        <v>57</v>
      </c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71"/>
      <c r="AW267" s="172"/>
      <c r="AX267" s="172"/>
      <c r="AY267" s="172"/>
      <c r="AZ267" s="173"/>
    </row>
    <row r="268" spans="1:52" ht="24.75" customHeight="1" x14ac:dyDescent="0.2">
      <c r="A268" s="231">
        <v>13</v>
      </c>
      <c r="B268" s="231"/>
      <c r="C268" s="186" t="s">
        <v>58</v>
      </c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71"/>
      <c r="AW268" s="172"/>
      <c r="AX268" s="172"/>
      <c r="AY268" s="172"/>
      <c r="AZ268" s="173"/>
    </row>
    <row r="269" spans="1:52" ht="124.5" customHeight="1" x14ac:dyDescent="0.2">
      <c r="A269" s="231" t="s">
        <v>252</v>
      </c>
      <c r="B269" s="231"/>
      <c r="C269" s="233" t="s">
        <v>108</v>
      </c>
      <c r="D269" s="233"/>
      <c r="E269" s="233"/>
      <c r="F269" s="233"/>
      <c r="G269" s="233"/>
      <c r="H269" s="233"/>
      <c r="I269" s="233" t="s">
        <v>110</v>
      </c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 t="s">
        <v>371</v>
      </c>
      <c r="U269" s="233"/>
      <c r="V269" s="233"/>
      <c r="W269" s="233"/>
      <c r="X269" s="233"/>
      <c r="Y269" s="233"/>
      <c r="Z269" s="233" t="s">
        <v>253</v>
      </c>
      <c r="AA269" s="233"/>
      <c r="AB269" s="233"/>
      <c r="AC269" s="233"/>
      <c r="AD269" s="233" t="s">
        <v>109</v>
      </c>
      <c r="AE269" s="233"/>
      <c r="AF269" s="233"/>
      <c r="AG269" s="233"/>
      <c r="AH269" s="233" t="s">
        <v>255</v>
      </c>
      <c r="AI269" s="233"/>
      <c r="AJ269" s="233"/>
      <c r="AK269" s="233"/>
      <c r="AL269" s="233"/>
      <c r="AM269" s="233" t="s">
        <v>254</v>
      </c>
      <c r="AN269" s="233"/>
      <c r="AO269" s="233"/>
      <c r="AP269" s="233"/>
      <c r="AQ269" s="233"/>
      <c r="AR269" s="233" t="s">
        <v>59</v>
      </c>
      <c r="AS269" s="233"/>
      <c r="AT269" s="233"/>
      <c r="AU269" s="233"/>
      <c r="AV269" s="190" t="s">
        <v>118</v>
      </c>
      <c r="AW269" s="190"/>
      <c r="AX269" s="190"/>
      <c r="AY269" s="190"/>
      <c r="AZ269" s="190"/>
    </row>
    <row r="270" spans="1:52" ht="12.75" customHeight="1" x14ac:dyDescent="0.2">
      <c r="A270" s="159" t="s">
        <v>256</v>
      </c>
      <c r="B270" s="159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96"/>
      <c r="AS270" s="296"/>
      <c r="AT270" s="296"/>
      <c r="AU270" s="296"/>
      <c r="AV270" s="190" t="s">
        <v>118</v>
      </c>
      <c r="AW270" s="190"/>
      <c r="AX270" s="190"/>
      <c r="AY270" s="190"/>
      <c r="AZ270" s="190"/>
    </row>
    <row r="271" spans="1:52" ht="12.75" customHeight="1" x14ac:dyDescent="0.2">
      <c r="A271" s="159" t="s">
        <v>257</v>
      </c>
      <c r="B271" s="159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O271" s="233"/>
      <c r="AP271" s="233"/>
      <c r="AQ271" s="233"/>
      <c r="AR271" s="296"/>
      <c r="AS271" s="296"/>
      <c r="AT271" s="296"/>
      <c r="AU271" s="296"/>
      <c r="AV271" s="190" t="s">
        <v>118</v>
      </c>
      <c r="AW271" s="190"/>
      <c r="AX271" s="190"/>
      <c r="AY271" s="190"/>
      <c r="AZ271" s="190"/>
    </row>
    <row r="272" spans="1:52" ht="12.75" customHeight="1" x14ac:dyDescent="0.2">
      <c r="A272" s="159" t="s">
        <v>258</v>
      </c>
      <c r="B272" s="159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233"/>
      <c r="AO272" s="233"/>
      <c r="AP272" s="233"/>
      <c r="AQ272" s="233"/>
      <c r="AR272" s="296"/>
      <c r="AS272" s="296"/>
      <c r="AT272" s="296"/>
      <c r="AU272" s="296"/>
      <c r="AV272" s="190" t="s">
        <v>118</v>
      </c>
      <c r="AW272" s="190"/>
      <c r="AX272" s="190"/>
      <c r="AY272" s="190"/>
      <c r="AZ272" s="190"/>
    </row>
    <row r="273" spans="1:52" ht="39" customHeight="1" x14ac:dyDescent="0.2">
      <c r="A273" s="231" t="s">
        <v>200</v>
      </c>
      <c r="B273" s="231"/>
      <c r="C273" s="186" t="s">
        <v>60</v>
      </c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71"/>
      <c r="AW273" s="172"/>
      <c r="AX273" s="172"/>
      <c r="AY273" s="172"/>
      <c r="AZ273" s="173"/>
    </row>
    <row r="274" spans="1:52" ht="24.75" customHeight="1" x14ac:dyDescent="0.2">
      <c r="A274" s="231" t="s">
        <v>201</v>
      </c>
      <c r="B274" s="231"/>
      <c r="C274" s="186" t="s">
        <v>61</v>
      </c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71"/>
      <c r="AW274" s="172"/>
      <c r="AX274" s="172"/>
      <c r="AY274" s="172"/>
      <c r="AZ274" s="173"/>
    </row>
    <row r="275" spans="1:52" ht="60" customHeight="1" x14ac:dyDescent="0.2">
      <c r="A275" s="231" t="s">
        <v>62</v>
      </c>
      <c r="B275" s="231"/>
      <c r="C275" s="233" t="s">
        <v>63</v>
      </c>
      <c r="D275" s="233"/>
      <c r="E275" s="233"/>
      <c r="F275" s="233"/>
      <c r="G275" s="233"/>
      <c r="H275" s="233"/>
      <c r="I275" s="233" t="s">
        <v>64</v>
      </c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 t="s">
        <v>65</v>
      </c>
      <c r="U275" s="233"/>
      <c r="V275" s="233"/>
      <c r="W275" s="233"/>
      <c r="X275" s="233"/>
      <c r="Y275" s="233"/>
      <c r="Z275" s="233" t="s">
        <v>6</v>
      </c>
      <c r="AA275" s="233"/>
      <c r="AB275" s="233"/>
      <c r="AC275" s="233"/>
      <c r="AD275" s="233"/>
      <c r="AE275" s="233"/>
      <c r="AF275" s="233" t="s">
        <v>7</v>
      </c>
      <c r="AG275" s="233"/>
      <c r="AH275" s="233"/>
      <c r="AI275" s="233"/>
      <c r="AJ275" s="233"/>
      <c r="AK275" s="233" t="s">
        <v>66</v>
      </c>
      <c r="AL275" s="233"/>
      <c r="AM275" s="233"/>
      <c r="AN275" s="233" t="s">
        <v>67</v>
      </c>
      <c r="AO275" s="233"/>
      <c r="AP275" s="233"/>
      <c r="AQ275" s="233"/>
      <c r="AR275" s="233" t="s">
        <v>372</v>
      </c>
      <c r="AS275" s="233"/>
      <c r="AT275" s="233"/>
      <c r="AU275" s="233"/>
      <c r="AV275" s="190" t="s">
        <v>118</v>
      </c>
      <c r="AW275" s="190"/>
      <c r="AX275" s="190"/>
      <c r="AY275" s="190"/>
      <c r="AZ275" s="190"/>
    </row>
    <row r="276" spans="1:52" ht="15" customHeight="1" x14ac:dyDescent="0.2">
      <c r="A276" s="159" t="s">
        <v>68</v>
      </c>
      <c r="B276" s="159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96"/>
      <c r="AG276" s="296"/>
      <c r="AH276" s="296"/>
      <c r="AI276" s="296"/>
      <c r="AJ276" s="296"/>
      <c r="AK276" s="296"/>
      <c r="AL276" s="296"/>
      <c r="AM276" s="296"/>
      <c r="AN276" s="233"/>
      <c r="AO276" s="233"/>
      <c r="AP276" s="233"/>
      <c r="AQ276" s="233"/>
      <c r="AR276" s="233"/>
      <c r="AS276" s="233"/>
      <c r="AT276" s="233"/>
      <c r="AU276" s="233"/>
      <c r="AV276" s="190" t="s">
        <v>118</v>
      </c>
      <c r="AW276" s="190"/>
      <c r="AX276" s="190"/>
      <c r="AY276" s="190"/>
      <c r="AZ276" s="190"/>
    </row>
    <row r="277" spans="1:52" ht="15" customHeight="1" x14ac:dyDescent="0.2">
      <c r="A277" s="159" t="s">
        <v>69</v>
      </c>
      <c r="B277" s="159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96"/>
      <c r="AG277" s="296"/>
      <c r="AH277" s="296"/>
      <c r="AI277" s="296"/>
      <c r="AJ277" s="296"/>
      <c r="AK277" s="296"/>
      <c r="AL277" s="296"/>
      <c r="AM277" s="296"/>
      <c r="AN277" s="233"/>
      <c r="AO277" s="233"/>
      <c r="AP277" s="233"/>
      <c r="AQ277" s="233"/>
      <c r="AR277" s="233"/>
      <c r="AS277" s="233"/>
      <c r="AT277" s="233"/>
      <c r="AU277" s="233"/>
      <c r="AV277" s="190" t="s">
        <v>118</v>
      </c>
      <c r="AW277" s="190"/>
      <c r="AX277" s="190"/>
      <c r="AY277" s="190"/>
      <c r="AZ277" s="190"/>
    </row>
    <row r="278" spans="1:52" ht="15" customHeight="1" x14ac:dyDescent="0.2">
      <c r="A278" s="159" t="s">
        <v>70</v>
      </c>
      <c r="B278" s="159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96"/>
      <c r="AG278" s="296"/>
      <c r="AH278" s="296"/>
      <c r="AI278" s="296"/>
      <c r="AJ278" s="296"/>
      <c r="AK278" s="296"/>
      <c r="AL278" s="296"/>
      <c r="AM278" s="296"/>
      <c r="AN278" s="233"/>
      <c r="AO278" s="233"/>
      <c r="AP278" s="233"/>
      <c r="AQ278" s="233"/>
      <c r="AR278" s="233"/>
      <c r="AS278" s="233"/>
      <c r="AT278" s="233"/>
      <c r="AU278" s="233"/>
      <c r="AV278" s="190" t="s">
        <v>118</v>
      </c>
      <c r="AW278" s="190"/>
      <c r="AX278" s="190"/>
      <c r="AY278" s="190"/>
      <c r="AZ278" s="190"/>
    </row>
    <row r="279" spans="1:52" ht="15" customHeight="1" x14ac:dyDescent="0.2">
      <c r="A279" s="231" t="s">
        <v>73</v>
      </c>
      <c r="B279" s="231"/>
      <c r="C279" s="186" t="s">
        <v>71</v>
      </c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71"/>
      <c r="AW279" s="172"/>
      <c r="AX279" s="172"/>
      <c r="AY279" s="172"/>
      <c r="AZ279" s="173"/>
    </row>
    <row r="280" spans="1:52" ht="15" customHeight="1" x14ac:dyDescent="0.2">
      <c r="A280" s="231" t="s">
        <v>74</v>
      </c>
      <c r="B280" s="231"/>
      <c r="C280" s="186" t="s">
        <v>72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71"/>
      <c r="AW280" s="172"/>
      <c r="AX280" s="172"/>
      <c r="AY280" s="172"/>
      <c r="AZ280" s="173"/>
    </row>
    <row r="281" spans="1:52" ht="7.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</row>
    <row r="282" spans="1:52" ht="27" customHeight="1" x14ac:dyDescent="0.2">
      <c r="A282" s="228" t="s">
        <v>227</v>
      </c>
      <c r="B282" s="229"/>
      <c r="C282" s="229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29"/>
      <c r="AK282" s="229"/>
      <c r="AL282" s="229"/>
      <c r="AM282" s="229"/>
      <c r="AN282" s="229"/>
      <c r="AO282" s="229"/>
      <c r="AP282" s="229"/>
      <c r="AQ282" s="229"/>
      <c r="AR282" s="229"/>
      <c r="AS282" s="229"/>
      <c r="AT282" s="229"/>
      <c r="AU282" s="230"/>
      <c r="AV282" s="231"/>
      <c r="AW282" s="231"/>
      <c r="AX282" s="231"/>
      <c r="AY282" s="231"/>
      <c r="AZ282" s="231"/>
    </row>
    <row r="283" spans="1:52" ht="27" customHeight="1" x14ac:dyDescent="0.2">
      <c r="A283" s="228" t="s">
        <v>75</v>
      </c>
      <c r="B283" s="229"/>
      <c r="C283" s="229"/>
      <c r="D283" s="229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  <c r="AJ283" s="229"/>
      <c r="AK283" s="229"/>
      <c r="AL283" s="229"/>
      <c r="AM283" s="229"/>
      <c r="AN283" s="229"/>
      <c r="AO283" s="229"/>
      <c r="AP283" s="229"/>
      <c r="AQ283" s="229"/>
      <c r="AR283" s="229"/>
      <c r="AS283" s="229"/>
      <c r="AT283" s="229"/>
      <c r="AU283" s="230"/>
      <c r="AV283" s="231"/>
      <c r="AW283" s="231"/>
      <c r="AX283" s="231"/>
      <c r="AY283" s="231"/>
      <c r="AZ283" s="231"/>
    </row>
    <row r="284" spans="1:52" ht="12.7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</row>
    <row r="285" spans="1:52" ht="12.7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</row>
    <row r="286" spans="1:52" ht="12.75" customHeight="1" x14ac:dyDescent="0.2">
      <c r="A286" s="22" t="s">
        <v>122</v>
      </c>
      <c r="B286" s="4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AH286" s="22"/>
      <c r="AI286" s="22"/>
      <c r="AJ286" s="22"/>
      <c r="AK286" s="22"/>
      <c r="AL286" s="22"/>
      <c r="AM286" s="83"/>
      <c r="AN286" s="40"/>
      <c r="AO286" s="40"/>
      <c r="AP286" s="40"/>
      <c r="AQ286" s="40"/>
      <c r="AR286" s="40"/>
      <c r="AS286" s="40"/>
      <c r="AT286" s="22"/>
      <c r="AU286" s="41"/>
      <c r="AV286" s="22"/>
      <c r="AW286" s="22"/>
      <c r="AX286" s="22"/>
      <c r="AY286" s="22"/>
      <c r="AZ286" s="22"/>
    </row>
    <row r="287" spans="1:52" ht="12.75" customHeight="1" x14ac:dyDescent="0.2">
      <c r="A287" s="41" t="s">
        <v>144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AC287" s="227"/>
      <c r="AD287" s="227"/>
      <c r="AE287" s="227"/>
      <c r="AF287" s="227"/>
      <c r="AG287" s="227"/>
      <c r="AH287" s="227"/>
      <c r="AI287" s="227"/>
      <c r="AJ287" s="227"/>
      <c r="AK287" s="227"/>
      <c r="AL287" s="227"/>
      <c r="AM287" s="25"/>
      <c r="AN287" s="25"/>
      <c r="AO287" s="25"/>
      <c r="AQ287" s="227"/>
      <c r="AR287" s="227"/>
      <c r="AS287" s="227"/>
      <c r="AT287" s="227"/>
      <c r="AU287" s="227"/>
      <c r="AV287" s="227"/>
      <c r="AW287" s="227"/>
      <c r="AX287" s="227"/>
      <c r="AY287" s="227"/>
      <c r="AZ287" s="227"/>
    </row>
    <row r="288" spans="1:52" ht="12.75" customHeight="1" x14ac:dyDescent="0.2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AC288" s="300" t="s">
        <v>123</v>
      </c>
      <c r="AD288" s="300"/>
      <c r="AE288" s="300"/>
      <c r="AF288" s="300"/>
      <c r="AG288" s="300"/>
      <c r="AH288" s="300"/>
      <c r="AI288" s="300"/>
      <c r="AJ288" s="300"/>
      <c r="AK288" s="300"/>
      <c r="AL288" s="300"/>
      <c r="AM288" s="85"/>
      <c r="AN288" s="85"/>
      <c r="AO288" s="85"/>
      <c r="AP288" s="31"/>
      <c r="AQ288" s="232" t="s">
        <v>124</v>
      </c>
      <c r="AR288" s="232"/>
      <c r="AS288" s="232"/>
      <c r="AT288" s="232"/>
      <c r="AU288" s="232"/>
      <c r="AV288" s="232"/>
      <c r="AW288" s="232"/>
      <c r="AX288" s="232"/>
      <c r="AY288" s="232"/>
      <c r="AZ288" s="232"/>
    </row>
    <row r="289" spans="1:52" ht="12.75" customHeight="1" x14ac:dyDescent="0.2">
      <c r="A289" s="41" t="s">
        <v>164</v>
      </c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31"/>
      <c r="AI289" s="31"/>
      <c r="AJ289" s="31"/>
      <c r="AK289" s="31"/>
      <c r="AL289" s="31"/>
      <c r="AM289" s="31"/>
      <c r="AN289" s="31"/>
      <c r="AO289" s="31"/>
      <c r="AP289" s="31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</row>
    <row r="290" spans="1:52" ht="12.75" customHeight="1" x14ac:dyDescent="0.2">
      <c r="A290" s="10" t="s">
        <v>267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AC290" s="227"/>
      <c r="AD290" s="227"/>
      <c r="AE290" s="227"/>
      <c r="AF290" s="227"/>
      <c r="AG290" s="227"/>
      <c r="AH290" s="227"/>
      <c r="AI290" s="227"/>
      <c r="AJ290" s="227"/>
      <c r="AK290" s="227"/>
      <c r="AL290" s="227"/>
      <c r="AM290" s="25"/>
      <c r="AN290" s="25"/>
      <c r="AO290" s="25"/>
      <c r="AQ290" s="227"/>
      <c r="AR290" s="227"/>
      <c r="AS290" s="227"/>
      <c r="AT290" s="227"/>
      <c r="AU290" s="227"/>
      <c r="AV290" s="227"/>
      <c r="AW290" s="227"/>
      <c r="AX290" s="227"/>
      <c r="AY290" s="227"/>
      <c r="AZ290" s="227"/>
    </row>
    <row r="291" spans="1:52" ht="12.75" customHeight="1" x14ac:dyDescent="0.2">
      <c r="A291" s="86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AC291" s="300" t="s">
        <v>123</v>
      </c>
      <c r="AD291" s="300"/>
      <c r="AE291" s="300"/>
      <c r="AF291" s="300"/>
      <c r="AG291" s="300"/>
      <c r="AH291" s="300"/>
      <c r="AI291" s="300"/>
      <c r="AJ291" s="300"/>
      <c r="AK291" s="300"/>
      <c r="AL291" s="300"/>
      <c r="AM291" s="85"/>
      <c r="AN291" s="85"/>
      <c r="AO291" s="85"/>
      <c r="AP291" s="31"/>
      <c r="AQ291" s="232" t="s">
        <v>124</v>
      </c>
      <c r="AR291" s="232"/>
      <c r="AS291" s="232"/>
      <c r="AT291" s="232"/>
      <c r="AU291" s="232"/>
      <c r="AV291" s="232"/>
      <c r="AW291" s="232"/>
      <c r="AX291" s="232"/>
      <c r="AY291" s="232"/>
      <c r="AZ291" s="232"/>
    </row>
    <row r="292" spans="1:52" ht="12.75" customHeight="1" x14ac:dyDescent="0.2">
      <c r="A292" s="41" t="s">
        <v>165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1:52" ht="12.75" customHeight="1" x14ac:dyDescent="0.2">
      <c r="A293" s="41" t="s">
        <v>351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1:52" ht="12.75" customHeight="1" x14ac:dyDescent="0.2">
      <c r="A294" s="41" t="s">
        <v>350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1:52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1:52" ht="12.75" customHeight="1" x14ac:dyDescent="0.2">
      <c r="A296" s="41" t="s">
        <v>166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1:52" ht="12.75" customHeight="1" x14ac:dyDescent="0.2">
      <c r="A297" s="41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1:52" ht="15" customHeight="1" x14ac:dyDescent="0.2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1:52" ht="12.75" customHeight="1" x14ac:dyDescent="0.2">
      <c r="A299" s="200" t="s">
        <v>121</v>
      </c>
      <c r="B299" s="200"/>
      <c r="C299" s="200"/>
      <c r="D299" s="200"/>
      <c r="E299" s="200"/>
      <c r="F299" s="197" t="s">
        <v>159</v>
      </c>
      <c r="G299" s="197"/>
      <c r="H299" s="197"/>
      <c r="I299" s="197"/>
      <c r="J299" s="197"/>
      <c r="K299" s="197"/>
      <c r="L299" s="197"/>
      <c r="M299" s="197"/>
      <c r="N299" s="197" t="s">
        <v>160</v>
      </c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87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</row>
    <row r="300" spans="1:52" ht="163.5" customHeight="1" x14ac:dyDescent="0.2">
      <c r="A300" s="198" t="s">
        <v>8</v>
      </c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199"/>
      <c r="AU300" s="199"/>
      <c r="AV300" s="199"/>
      <c r="AW300" s="199"/>
      <c r="AX300" s="199"/>
      <c r="AY300" s="199"/>
      <c r="AZ300" s="199"/>
    </row>
    <row r="301" spans="1:52" ht="135" customHeight="1" x14ac:dyDescent="0.2">
      <c r="A301" s="293" t="s">
        <v>9</v>
      </c>
      <c r="B301" s="294"/>
      <c r="C301" s="294"/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  <c r="AB301" s="294"/>
      <c r="AC301" s="294"/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  <c r="AO301" s="294"/>
      <c r="AP301" s="294"/>
      <c r="AQ301" s="294"/>
      <c r="AR301" s="294"/>
      <c r="AS301" s="294"/>
      <c r="AT301" s="294"/>
      <c r="AU301" s="294"/>
      <c r="AV301" s="294"/>
      <c r="AW301" s="294"/>
      <c r="AX301" s="294"/>
      <c r="AY301" s="294"/>
      <c r="AZ301" s="294"/>
    </row>
    <row r="302" spans="1:52" ht="36.75" customHeight="1" x14ac:dyDescent="0.2">
      <c r="A302" s="195" t="s">
        <v>10</v>
      </c>
      <c r="B302" s="196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</row>
    <row r="303" spans="1:52" ht="12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</row>
    <row r="304" spans="1:52" ht="12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</row>
    <row r="305" spans="1:52" ht="12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</row>
    <row r="306" spans="1:52" ht="12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</row>
    <row r="307" spans="1:52" ht="12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</row>
    <row r="308" spans="1:52" ht="12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</row>
    <row r="309" spans="1:52" ht="12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</row>
    <row r="310" spans="1:52" ht="12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</row>
    <row r="311" spans="1:52" ht="12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</row>
    <row r="312" spans="1:52" ht="12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</row>
    <row r="313" spans="1:52" ht="12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</row>
    <row r="314" spans="1:52" ht="12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</row>
    <row r="315" spans="1:52" ht="12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</row>
    <row r="316" spans="1:52" ht="12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</row>
    <row r="317" spans="1:52" ht="12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</row>
    <row r="318" spans="1:52" ht="12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</row>
    <row r="319" spans="1:52" ht="12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</row>
    <row r="320" spans="1:52" ht="12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</row>
    <row r="321" spans="1:52" ht="12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</row>
    <row r="322" spans="1:52" ht="12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</row>
    <row r="323" spans="1:52" ht="12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</row>
    <row r="324" spans="1:52" ht="12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</row>
    <row r="325" spans="1:52" ht="12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</row>
    <row r="326" spans="1:52" ht="12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</row>
    <row r="327" spans="1:52" ht="12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</row>
    <row r="328" spans="1:52" ht="12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</row>
    <row r="329" spans="1:52" ht="12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</row>
    <row r="330" spans="1:52" ht="12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</row>
    <row r="331" spans="1:52" ht="12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</row>
    <row r="332" spans="1:52" ht="12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</row>
    <row r="333" spans="1:52" ht="12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</row>
    <row r="334" spans="1:52" ht="12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</row>
    <row r="335" spans="1:52" ht="12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</row>
    <row r="336" spans="1:52" ht="12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</row>
    <row r="337" spans="1:52" ht="12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</row>
    <row r="338" spans="1:52" ht="12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</row>
    <row r="339" spans="1:52" ht="12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</row>
    <row r="340" spans="1:52" ht="12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</row>
    <row r="341" spans="1:52" ht="12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</row>
    <row r="342" spans="1:52" ht="12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</row>
    <row r="343" spans="1:52" ht="12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</row>
    <row r="344" spans="1:52" ht="12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</row>
    <row r="345" spans="1:52" ht="12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</row>
    <row r="346" spans="1:52" ht="12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</row>
    <row r="347" spans="1:52" ht="12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</row>
    <row r="348" spans="1:52" ht="12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</row>
    <row r="349" spans="1:52" ht="12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</row>
    <row r="350" spans="1:52" ht="12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</row>
    <row r="351" spans="1:52" ht="12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</row>
    <row r="352" spans="1:52" ht="12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</row>
    <row r="353" spans="1:52" ht="12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</row>
    <row r="354" spans="1:52" ht="12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</row>
    <row r="355" spans="1:52" ht="12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</row>
    <row r="356" spans="1:52" ht="12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</row>
    <row r="357" spans="1:52" ht="12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</row>
    <row r="358" spans="1:52" ht="12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</row>
    <row r="359" spans="1:52" ht="12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</row>
    <row r="360" spans="1:52" ht="12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</row>
    <row r="361" spans="1:52" ht="12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</row>
    <row r="362" spans="1:52" ht="12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</row>
    <row r="363" spans="1:52" ht="12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</row>
    <row r="364" spans="1:52" ht="12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</row>
    <row r="365" spans="1:52" ht="12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</row>
    <row r="366" spans="1:52" ht="12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</row>
    <row r="367" spans="1:52" ht="12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</row>
    <row r="368" spans="1:52" ht="12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</row>
    <row r="369" spans="1:52" ht="12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</row>
    <row r="370" spans="1:52" ht="12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</row>
    <row r="371" spans="1:52" ht="12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</row>
    <row r="372" spans="1:52" ht="12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</row>
    <row r="373" spans="1:52" ht="12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</row>
    <row r="374" spans="1:52" ht="12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</row>
    <row r="375" spans="1:52" ht="12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</row>
    <row r="376" spans="1:52" ht="12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</row>
    <row r="377" spans="1:52" ht="12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</row>
    <row r="378" spans="1:52" ht="12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</row>
    <row r="379" spans="1:52" ht="12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</row>
    <row r="380" spans="1:52" ht="12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</row>
    <row r="381" spans="1:52" ht="12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</row>
    <row r="382" spans="1:52" ht="12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</row>
    <row r="383" spans="1:52" ht="12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</row>
    <row r="384" spans="1:52" ht="12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</row>
  </sheetData>
  <sheetProtection sheet="1" formatCells="0" formatColumns="0" formatRows="0" insertColumns="0" insertRows="0" insertHyperlinks="0" deleteColumns="0" deleteRows="0" sort="0" autoFilter="0" pivotTables="0"/>
  <mergeCells count="1261">
    <mergeCell ref="C275:H275"/>
    <mergeCell ref="AK277:AM277"/>
    <mergeCell ref="AN277:AQ277"/>
    <mergeCell ref="Z276:AE276"/>
    <mergeCell ref="AF276:AJ276"/>
    <mergeCell ref="AK276:AM276"/>
    <mergeCell ref="AN276:AQ276"/>
    <mergeCell ref="AF277:AJ277"/>
    <mergeCell ref="AO149:AZ149"/>
    <mergeCell ref="AO150:AZ150"/>
    <mergeCell ref="AO151:AZ151"/>
    <mergeCell ref="AR275:AU275"/>
    <mergeCell ref="AV275:AZ275"/>
    <mergeCell ref="C224:AR224"/>
    <mergeCell ref="AS224:AZ224"/>
    <mergeCell ref="AV237:AZ237"/>
    <mergeCell ref="A244:AZ244"/>
    <mergeCell ref="A275:B275"/>
    <mergeCell ref="C277:H277"/>
    <mergeCell ref="I277:S277"/>
    <mergeCell ref="T277:Y277"/>
    <mergeCell ref="A276:B276"/>
    <mergeCell ref="C276:H276"/>
    <mergeCell ref="I276:S276"/>
    <mergeCell ref="T276:Y276"/>
    <mergeCell ref="I275:S275"/>
    <mergeCell ref="AD122:AL122"/>
    <mergeCell ref="A109:AZ109"/>
    <mergeCell ref="AW112:AX112"/>
    <mergeCell ref="AY112:AZ112"/>
    <mergeCell ref="AW110:AX110"/>
    <mergeCell ref="AY110:AZ110"/>
    <mergeCell ref="AM111:AN111"/>
    <mergeCell ref="AW118:AX118"/>
    <mergeCell ref="AY118:AZ118"/>
    <mergeCell ref="AM118:AN118"/>
    <mergeCell ref="AO118:AP118"/>
    <mergeCell ref="AQ118:AR118"/>
    <mergeCell ref="AQ125:AR125"/>
    <mergeCell ref="A122:B122"/>
    <mergeCell ref="C122:AC122"/>
    <mergeCell ref="A123:B123"/>
    <mergeCell ref="C124:AC124"/>
    <mergeCell ref="A124:B124"/>
    <mergeCell ref="A125:B125"/>
    <mergeCell ref="AM121:AN121"/>
    <mergeCell ref="AO121:AP121"/>
    <mergeCell ref="AQ121:AR121"/>
    <mergeCell ref="AU120:AV120"/>
    <mergeCell ref="AQ122:AR122"/>
    <mergeCell ref="AS122:AT122"/>
    <mergeCell ref="AU122:AV122"/>
    <mergeCell ref="A280:B280"/>
    <mergeCell ref="C280:AU280"/>
    <mergeCell ref="AV280:AZ280"/>
    <mergeCell ref="A283:AU283"/>
    <mergeCell ref="AV283:AZ283"/>
    <mergeCell ref="AD101:AL101"/>
    <mergeCell ref="AD102:AL102"/>
    <mergeCell ref="AD103:AL103"/>
    <mergeCell ref="AD108:AL108"/>
    <mergeCell ref="AD110:AL110"/>
    <mergeCell ref="A279:B279"/>
    <mergeCell ref="C279:AU279"/>
    <mergeCell ref="AV279:AZ279"/>
    <mergeCell ref="Z278:AE278"/>
    <mergeCell ref="AF278:AJ278"/>
    <mergeCell ref="AK278:AM278"/>
    <mergeCell ref="AN278:AQ278"/>
    <mergeCell ref="AR277:AU277"/>
    <mergeCell ref="AV277:AZ277"/>
    <mergeCell ref="A278:B278"/>
    <mergeCell ref="C278:H278"/>
    <mergeCell ref="I278:S278"/>
    <mergeCell ref="T278:Y278"/>
    <mergeCell ref="AR278:AU278"/>
    <mergeCell ref="AV278:AZ278"/>
    <mergeCell ref="Z277:AE277"/>
    <mergeCell ref="A277:B277"/>
    <mergeCell ref="AW116:AX116"/>
    <mergeCell ref="AY116:AZ116"/>
    <mergeCell ref="AO142:AZ142"/>
    <mergeCell ref="AO143:AZ143"/>
    <mergeCell ref="AO140:AZ140"/>
    <mergeCell ref="AO141:AZ141"/>
    <mergeCell ref="AW123:AX123"/>
    <mergeCell ref="AY123:AZ123"/>
    <mergeCell ref="AS118:AT118"/>
    <mergeCell ref="AS123:AT123"/>
    <mergeCell ref="T275:Y275"/>
    <mergeCell ref="AR276:AU276"/>
    <mergeCell ref="AV276:AZ276"/>
    <mergeCell ref="Z275:AE275"/>
    <mergeCell ref="AF275:AJ275"/>
    <mergeCell ref="A273:B273"/>
    <mergeCell ref="C273:AU273"/>
    <mergeCell ref="AV273:AZ273"/>
    <mergeCell ref="A274:B274"/>
    <mergeCell ref="C274:AU274"/>
    <mergeCell ref="AV274:AZ274"/>
    <mergeCell ref="A256:B256"/>
    <mergeCell ref="C256:AU256"/>
    <mergeCell ref="AV256:AZ256"/>
    <mergeCell ref="AU126:AV126"/>
    <mergeCell ref="AW126:AX126"/>
    <mergeCell ref="AY126:AZ126"/>
    <mergeCell ref="A140:AN140"/>
    <mergeCell ref="A141:AN141"/>
    <mergeCell ref="A145:AN145"/>
    <mergeCell ref="A126:B126"/>
    <mergeCell ref="C126:AC126"/>
    <mergeCell ref="AM126:AN126"/>
    <mergeCell ref="AO126:AP126"/>
    <mergeCell ref="AQ126:AR126"/>
    <mergeCell ref="AS126:AT126"/>
    <mergeCell ref="A268:B268"/>
    <mergeCell ref="C268:AU268"/>
    <mergeCell ref="AV268:AZ268"/>
    <mergeCell ref="A266:B266"/>
    <mergeCell ref="AD78:AL78"/>
    <mergeCell ref="AD79:AL79"/>
    <mergeCell ref="AY95:AZ95"/>
    <mergeCell ref="A112:B112"/>
    <mergeCell ref="C112:AC112"/>
    <mergeCell ref="AM112:AN112"/>
    <mergeCell ref="AO112:AP112"/>
    <mergeCell ref="AQ112:AR112"/>
    <mergeCell ref="AS112:AT112"/>
    <mergeCell ref="AU112:AV112"/>
    <mergeCell ref="AY117:AZ117"/>
    <mergeCell ref="A80:B80"/>
    <mergeCell ref="C80:AC80"/>
    <mergeCell ref="AM80:AN80"/>
    <mergeCell ref="AO80:AP80"/>
    <mergeCell ref="A88:B88"/>
    <mergeCell ref="C88:AC88"/>
    <mergeCell ref="AD88:AL88"/>
    <mergeCell ref="AM88:AN88"/>
    <mergeCell ref="AO88:AP88"/>
    <mergeCell ref="A93:B93"/>
    <mergeCell ref="C93:AC93"/>
    <mergeCell ref="AD90:AL90"/>
    <mergeCell ref="AO92:AP92"/>
    <mergeCell ref="A92:B92"/>
    <mergeCell ref="C92:AC92"/>
    <mergeCell ref="AD100:AL100"/>
    <mergeCell ref="AD104:AL104"/>
    <mergeCell ref="AD105:AL105"/>
    <mergeCell ref="AD106:AL106"/>
    <mergeCell ref="AD107:AL107"/>
    <mergeCell ref="AD116:AL116"/>
    <mergeCell ref="AD113:AL113"/>
    <mergeCell ref="AD112:AL112"/>
    <mergeCell ref="AD111:AL111"/>
    <mergeCell ref="AD114:AL114"/>
    <mergeCell ref="G36:W37"/>
    <mergeCell ref="G44:W46"/>
    <mergeCell ref="AQ95:AR95"/>
    <mergeCell ref="AD95:AL95"/>
    <mergeCell ref="X56:AB58"/>
    <mergeCell ref="AW26:AZ30"/>
    <mergeCell ref="AD74:AL74"/>
    <mergeCell ref="AD75:AL75"/>
    <mergeCell ref="AD76:AL76"/>
    <mergeCell ref="AD77:AL77"/>
    <mergeCell ref="G47:W49"/>
    <mergeCell ref="G50:W52"/>
    <mergeCell ref="G53:W55"/>
    <mergeCell ref="X50:AB52"/>
    <mergeCell ref="X53:AB55"/>
    <mergeCell ref="G38:W40"/>
    <mergeCell ref="G41:W43"/>
    <mergeCell ref="X44:AB46"/>
    <mergeCell ref="X47:AB49"/>
    <mergeCell ref="X36:AB37"/>
    <mergeCell ref="X38:AB40"/>
    <mergeCell ref="X41:AB43"/>
    <mergeCell ref="AD80:AL80"/>
    <mergeCell ref="AK55:AP55"/>
    <mergeCell ref="AM69:AZ69"/>
    <mergeCell ref="AU75:AV75"/>
    <mergeCell ref="AK49:AP49"/>
    <mergeCell ref="AD57:AI57"/>
    <mergeCell ref="AK57:AP57"/>
    <mergeCell ref="AD81:AL81"/>
    <mergeCell ref="AD82:AL82"/>
    <mergeCell ref="AD83:AL83"/>
    <mergeCell ref="AD84:AL84"/>
    <mergeCell ref="AD85:AL85"/>
    <mergeCell ref="G56:W58"/>
    <mergeCell ref="AD69:AL71"/>
    <mergeCell ref="AD72:AL72"/>
    <mergeCell ref="AD58:AI58"/>
    <mergeCell ref="AK58:AP58"/>
    <mergeCell ref="AR57:AZ57"/>
    <mergeCell ref="AD53:AZ53"/>
    <mergeCell ref="AD54:AI54"/>
    <mergeCell ref="AK54:AP54"/>
    <mergeCell ref="AR54:AZ54"/>
    <mergeCell ref="AD55:AI55"/>
    <mergeCell ref="AR58:AZ58"/>
    <mergeCell ref="AD50:AZ50"/>
    <mergeCell ref="AD51:AI51"/>
    <mergeCell ref="AK51:AP51"/>
    <mergeCell ref="AR51:AZ51"/>
    <mergeCell ref="AD52:AI52"/>
    <mergeCell ref="AK52:AP52"/>
    <mergeCell ref="AR52:AZ52"/>
    <mergeCell ref="AR55:AZ55"/>
    <mergeCell ref="AD56:AZ56"/>
    <mergeCell ref="A75:B75"/>
    <mergeCell ref="C75:AC75"/>
    <mergeCell ref="AM75:AN75"/>
    <mergeCell ref="AO75:AP75"/>
    <mergeCell ref="AQ75:AR75"/>
    <mergeCell ref="AS75:AT75"/>
    <mergeCell ref="AW75:AX75"/>
    <mergeCell ref="AY75:AZ75"/>
    <mergeCell ref="A79:B79"/>
    <mergeCell ref="C79:AC79"/>
    <mergeCell ref="AM79:AN79"/>
    <mergeCell ref="AO79:AP79"/>
    <mergeCell ref="AQ79:AR79"/>
    <mergeCell ref="AS79:AT79"/>
    <mergeCell ref="AY79:AZ79"/>
    <mergeCell ref="AU78:AV78"/>
    <mergeCell ref="AW78:AX78"/>
    <mergeCell ref="AY78:AZ78"/>
    <mergeCell ref="AU77:AV77"/>
    <mergeCell ref="AW77:AX77"/>
    <mergeCell ref="AY74:AZ74"/>
    <mergeCell ref="AM76:AN76"/>
    <mergeCell ref="AO76:AP76"/>
    <mergeCell ref="AQ76:AR76"/>
    <mergeCell ref="AS76:AT76"/>
    <mergeCell ref="AU76:AV76"/>
    <mergeCell ref="AW76:AX76"/>
    <mergeCell ref="AN24:AV24"/>
    <mergeCell ref="AC30:AM30"/>
    <mergeCell ref="AN30:AV30"/>
    <mergeCell ref="AU79:AV79"/>
    <mergeCell ref="AW79:AX79"/>
    <mergeCell ref="AD47:AZ47"/>
    <mergeCell ref="AD48:AI48"/>
    <mergeCell ref="AK48:AP48"/>
    <mergeCell ref="AR48:AZ48"/>
    <mergeCell ref="AR46:AZ46"/>
    <mergeCell ref="AW19:AZ20"/>
    <mergeCell ref="AW21:AZ25"/>
    <mergeCell ref="AC28:AM28"/>
    <mergeCell ref="AN28:AV28"/>
    <mergeCell ref="AC19:AV20"/>
    <mergeCell ref="AC23:AM23"/>
    <mergeCell ref="AC24:AM24"/>
    <mergeCell ref="AC25:AM25"/>
    <mergeCell ref="AD42:AI42"/>
    <mergeCell ref="AK42:AP42"/>
    <mergeCell ref="AR42:AZ42"/>
    <mergeCell ref="AR49:AZ49"/>
    <mergeCell ref="AD44:AZ44"/>
    <mergeCell ref="AD45:AI45"/>
    <mergeCell ref="AK45:AP45"/>
    <mergeCell ref="AR45:AZ45"/>
    <mergeCell ref="AD46:AI46"/>
    <mergeCell ref="AD49:AI49"/>
    <mergeCell ref="AK39:AP39"/>
    <mergeCell ref="AR39:AZ39"/>
    <mergeCell ref="AD40:AI40"/>
    <mergeCell ref="AK40:AP40"/>
    <mergeCell ref="AR40:AZ40"/>
    <mergeCell ref="AD41:AZ41"/>
    <mergeCell ref="AU81:AV81"/>
    <mergeCell ref="AW81:AX81"/>
    <mergeCell ref="AY81:AZ81"/>
    <mergeCell ref="AQ80:AR80"/>
    <mergeCell ref="AS80:AT80"/>
    <mergeCell ref="AU80:AV80"/>
    <mergeCell ref="AW80:AX80"/>
    <mergeCell ref="A86:B86"/>
    <mergeCell ref="C86:AC86"/>
    <mergeCell ref="AM86:AN86"/>
    <mergeCell ref="AO86:AP86"/>
    <mergeCell ref="AY80:AZ80"/>
    <mergeCell ref="A81:B81"/>
    <mergeCell ref="C81:AC81"/>
    <mergeCell ref="AM81:AN81"/>
    <mergeCell ref="AO81:AP81"/>
    <mergeCell ref="AQ81:AR81"/>
    <mergeCell ref="AQ82:AR82"/>
    <mergeCell ref="AO83:AP83"/>
    <mergeCell ref="AU82:AV82"/>
    <mergeCell ref="AW82:AX82"/>
    <mergeCell ref="AY77:AZ77"/>
    <mergeCell ref="AS86:AT86"/>
    <mergeCell ref="AU86:AV86"/>
    <mergeCell ref="AY86:AZ86"/>
    <mergeCell ref="AY84:AZ84"/>
    <mergeCell ref="AS81:AT81"/>
    <mergeCell ref="AO78:AP78"/>
    <mergeCell ref="AQ78:AR78"/>
    <mergeCell ref="AS78:AT78"/>
    <mergeCell ref="AC29:AM29"/>
    <mergeCell ref="AN29:AV29"/>
    <mergeCell ref="AM72:AN72"/>
    <mergeCell ref="A67:AZ67"/>
    <mergeCell ref="AS70:AT71"/>
    <mergeCell ref="A76:B76"/>
    <mergeCell ref="AK46:AP46"/>
    <mergeCell ref="AU85:AV85"/>
    <mergeCell ref="AU83:AV83"/>
    <mergeCell ref="AW86:AX86"/>
    <mergeCell ref="AQ83:AR83"/>
    <mergeCell ref="AS83:AT83"/>
    <mergeCell ref="AW83:AX83"/>
    <mergeCell ref="AW85:AX85"/>
    <mergeCell ref="AQ86:AR86"/>
    <mergeCell ref="AW84:AX84"/>
    <mergeCell ref="A87:B87"/>
    <mergeCell ref="C87:AC87"/>
    <mergeCell ref="AM87:AN87"/>
    <mergeCell ref="AO87:AP87"/>
    <mergeCell ref="AQ87:AR87"/>
    <mergeCell ref="AS87:AT87"/>
    <mergeCell ref="AD86:AL86"/>
    <mergeCell ref="AQ85:AR85"/>
    <mergeCell ref="AS85:AT85"/>
    <mergeCell ref="AO102:AP102"/>
    <mergeCell ref="AU87:AV87"/>
    <mergeCell ref="AW87:AX87"/>
    <mergeCell ref="AD87:AL87"/>
    <mergeCell ref="AW88:AX88"/>
    <mergeCell ref="AQ102:AR102"/>
    <mergeCell ref="AW102:AX102"/>
    <mergeCell ref="AY83:AZ83"/>
    <mergeCell ref="AM84:AN84"/>
    <mergeCell ref="AO84:AP84"/>
    <mergeCell ref="AQ84:AR84"/>
    <mergeCell ref="AS84:AT84"/>
    <mergeCell ref="AU84:AV84"/>
    <mergeCell ref="AM83:AN83"/>
    <mergeCell ref="AC287:AL287"/>
    <mergeCell ref="AC288:AL288"/>
    <mergeCell ref="AC290:AL290"/>
    <mergeCell ref="AC291:AL291"/>
    <mergeCell ref="AM123:AN123"/>
    <mergeCell ref="AO123:AP123"/>
    <mergeCell ref="AO125:AP125"/>
    <mergeCell ref="AO144:AZ144"/>
    <mergeCell ref="AO145:AZ145"/>
    <mergeCell ref="AO146:AZ146"/>
    <mergeCell ref="AY88:AZ88"/>
    <mergeCell ref="AQ88:AR88"/>
    <mergeCell ref="AS88:AT88"/>
    <mergeCell ref="AU88:AV88"/>
    <mergeCell ref="AM95:AN95"/>
    <mergeCell ref="AO95:AP95"/>
    <mergeCell ref="AY90:AZ90"/>
    <mergeCell ref="AU94:AV94"/>
    <mergeCell ref="AM92:AN92"/>
    <mergeCell ref="AU93:AV93"/>
    <mergeCell ref="AY121:AZ121"/>
    <mergeCell ref="AW124:AX124"/>
    <mergeCell ref="AW122:AX122"/>
    <mergeCell ref="AY122:AZ122"/>
    <mergeCell ref="AQ123:AR123"/>
    <mergeCell ref="AQ124:AR124"/>
    <mergeCell ref="AS124:AT124"/>
    <mergeCell ref="AU123:AV123"/>
    <mergeCell ref="AQ117:AR117"/>
    <mergeCell ref="AS117:AT117"/>
    <mergeCell ref="AU117:AV117"/>
    <mergeCell ref="AW117:AX117"/>
    <mergeCell ref="C117:AC117"/>
    <mergeCell ref="AW121:AX121"/>
    <mergeCell ref="AS119:AT119"/>
    <mergeCell ref="AU119:AV119"/>
    <mergeCell ref="AW119:AX119"/>
    <mergeCell ref="AD121:AL121"/>
    <mergeCell ref="AY120:AZ120"/>
    <mergeCell ref="AW113:AX113"/>
    <mergeCell ref="AY113:AZ113"/>
    <mergeCell ref="AS114:AT114"/>
    <mergeCell ref="AU114:AV114"/>
    <mergeCell ref="AW114:AX114"/>
    <mergeCell ref="AY114:AZ114"/>
    <mergeCell ref="AS113:AT113"/>
    <mergeCell ref="AS116:AT116"/>
    <mergeCell ref="AU116:AV116"/>
    <mergeCell ref="AS111:AT111"/>
    <mergeCell ref="AU111:AV111"/>
    <mergeCell ref="AM93:AN93"/>
    <mergeCell ref="AO93:AP93"/>
    <mergeCell ref="AQ93:AR93"/>
    <mergeCell ref="AM117:AN117"/>
    <mergeCell ref="AO117:AP117"/>
    <mergeCell ref="AM108:AN108"/>
    <mergeCell ref="AO108:AP108"/>
    <mergeCell ref="AQ108:AR108"/>
    <mergeCell ref="AY108:AZ108"/>
    <mergeCell ref="AQ107:AR107"/>
    <mergeCell ref="AS107:AT107"/>
    <mergeCell ref="AW111:AX111"/>
    <mergeCell ref="AY111:AZ111"/>
    <mergeCell ref="AM110:AN110"/>
    <mergeCell ref="AO110:AP110"/>
    <mergeCell ref="AQ110:AR110"/>
    <mergeCell ref="AO111:AP111"/>
    <mergeCell ref="AQ111:AR111"/>
    <mergeCell ref="AS108:AT108"/>
    <mergeCell ref="AU108:AV108"/>
    <mergeCell ref="AW108:AX108"/>
    <mergeCell ref="AU107:AV107"/>
    <mergeCell ref="AW107:AX107"/>
    <mergeCell ref="AY105:AZ105"/>
    <mergeCell ref="AS106:AT106"/>
    <mergeCell ref="AU106:AV106"/>
    <mergeCell ref="AW106:AX106"/>
    <mergeCell ref="AY106:AZ106"/>
    <mergeCell ref="AY107:AZ107"/>
    <mergeCell ref="AO103:AP103"/>
    <mergeCell ref="AM105:AN105"/>
    <mergeCell ref="AO105:AP105"/>
    <mergeCell ref="AQ105:AR105"/>
    <mergeCell ref="AW103:AX103"/>
    <mergeCell ref="AQ103:AR103"/>
    <mergeCell ref="AS105:AT105"/>
    <mergeCell ref="AU105:AV105"/>
    <mergeCell ref="AW105:AX105"/>
    <mergeCell ref="AY102:AZ102"/>
    <mergeCell ref="AY103:AZ103"/>
    <mergeCell ref="AM104:AN104"/>
    <mergeCell ref="AO104:AP104"/>
    <mergeCell ref="AQ104:AR104"/>
    <mergeCell ref="AS104:AT104"/>
    <mergeCell ref="AU104:AV104"/>
    <mergeCell ref="AW104:AX104"/>
    <mergeCell ref="AY104:AZ104"/>
    <mergeCell ref="AM103:AN103"/>
    <mergeCell ref="AM100:AN100"/>
    <mergeCell ref="AO100:AP100"/>
    <mergeCell ref="AQ100:AR100"/>
    <mergeCell ref="AS100:AT100"/>
    <mergeCell ref="AW101:AX101"/>
    <mergeCell ref="AO101:AP101"/>
    <mergeCell ref="AQ101:AR101"/>
    <mergeCell ref="AM102:AN102"/>
    <mergeCell ref="AY101:AZ101"/>
    <mergeCell ref="AS97:AT97"/>
    <mergeCell ref="AU100:AV100"/>
    <mergeCell ref="AW100:AX100"/>
    <mergeCell ref="AY100:AZ100"/>
    <mergeCell ref="AO99:AP99"/>
    <mergeCell ref="AQ99:AR99"/>
    <mergeCell ref="AS99:AT99"/>
    <mergeCell ref="AU99:AV99"/>
    <mergeCell ref="AW99:AX99"/>
    <mergeCell ref="AY99:AZ99"/>
    <mergeCell ref="AY97:AZ97"/>
    <mergeCell ref="AM98:AN98"/>
    <mergeCell ref="AO98:AP98"/>
    <mergeCell ref="AQ98:AR98"/>
    <mergeCell ref="AS98:AT98"/>
    <mergeCell ref="AU98:AV98"/>
    <mergeCell ref="AW98:AX98"/>
    <mergeCell ref="AY98:AZ98"/>
    <mergeCell ref="AQ97:AR97"/>
    <mergeCell ref="AS94:AT94"/>
    <mergeCell ref="AU97:AV97"/>
    <mergeCell ref="AW97:AX97"/>
    <mergeCell ref="AW94:AX94"/>
    <mergeCell ref="AS95:AT95"/>
    <mergeCell ref="AU95:AV95"/>
    <mergeCell ref="AW95:AX95"/>
    <mergeCell ref="AY94:AZ94"/>
    <mergeCell ref="AM96:AN96"/>
    <mergeCell ref="AO96:AP96"/>
    <mergeCell ref="AQ96:AR96"/>
    <mergeCell ref="AS96:AT96"/>
    <mergeCell ref="AU96:AV96"/>
    <mergeCell ref="AW96:AX96"/>
    <mergeCell ref="AY96:AZ96"/>
    <mergeCell ref="AO94:AP94"/>
    <mergeCell ref="AY85:AZ85"/>
    <mergeCell ref="AM91:AN91"/>
    <mergeCell ref="AO91:AP91"/>
    <mergeCell ref="AQ91:AR91"/>
    <mergeCell ref="AS91:AT91"/>
    <mergeCell ref="AU91:AV91"/>
    <mergeCell ref="AW91:AX91"/>
    <mergeCell ref="AY91:AZ91"/>
    <mergeCell ref="AO85:AP85"/>
    <mergeCell ref="AY87:AZ87"/>
    <mergeCell ref="A255:B255"/>
    <mergeCell ref="C255:AU255"/>
    <mergeCell ref="AV255:AZ255"/>
    <mergeCell ref="A90:B90"/>
    <mergeCell ref="C90:AC90"/>
    <mergeCell ref="AM90:AN90"/>
    <mergeCell ref="AO90:AP90"/>
    <mergeCell ref="AQ90:AR90"/>
    <mergeCell ref="AO97:AP97"/>
    <mergeCell ref="AU92:AV92"/>
    <mergeCell ref="AU70:AV71"/>
    <mergeCell ref="AW70:AX71"/>
    <mergeCell ref="AU72:AV72"/>
    <mergeCell ref="AW72:AX72"/>
    <mergeCell ref="AO106:AP106"/>
    <mergeCell ref="AQ106:AR106"/>
    <mergeCell ref="AS101:AT101"/>
    <mergeCell ref="AQ94:AR94"/>
    <mergeCell ref="AQ92:AR92"/>
    <mergeCell ref="AS93:AT93"/>
    <mergeCell ref="C217:AR217"/>
    <mergeCell ref="AT241:AZ241"/>
    <mergeCell ref="A239:B239"/>
    <mergeCell ref="C239:AU239"/>
    <mergeCell ref="AV239:AZ239"/>
    <mergeCell ref="AV236:AZ236"/>
    <mergeCell ref="AV238:AZ238"/>
    <mergeCell ref="AS92:AT92"/>
    <mergeCell ref="U17:AA17"/>
    <mergeCell ref="A29:AA29"/>
    <mergeCell ref="A237:B237"/>
    <mergeCell ref="C237:AU237"/>
    <mergeCell ref="AG206:AO206"/>
    <mergeCell ref="AD99:AL99"/>
    <mergeCell ref="A236:B236"/>
    <mergeCell ref="C236:AU236"/>
    <mergeCell ref="A212:B212"/>
    <mergeCell ref="AT242:AZ242"/>
    <mergeCell ref="AJ241:AN241"/>
    <mergeCell ref="AO241:AS241"/>
    <mergeCell ref="C266:AU266"/>
    <mergeCell ref="AV266:AZ266"/>
    <mergeCell ref="A267:B267"/>
    <mergeCell ref="C267:AU267"/>
    <mergeCell ref="A246:B246"/>
    <mergeCell ref="A253:B253"/>
    <mergeCell ref="A249:B249"/>
    <mergeCell ref="AV270:AZ270"/>
    <mergeCell ref="Z269:AC269"/>
    <mergeCell ref="T269:Y269"/>
    <mergeCell ref="C270:H270"/>
    <mergeCell ref="AV267:AZ267"/>
    <mergeCell ref="AV269:AZ269"/>
    <mergeCell ref="AR272:AU272"/>
    <mergeCell ref="AM269:AQ269"/>
    <mergeCell ref="AD269:AG269"/>
    <mergeCell ref="AH269:AL269"/>
    <mergeCell ref="AM270:AQ270"/>
    <mergeCell ref="AR269:AU269"/>
    <mergeCell ref="AR270:AU270"/>
    <mergeCell ref="AD270:AG270"/>
    <mergeCell ref="AH270:AL270"/>
    <mergeCell ref="AM271:AQ271"/>
    <mergeCell ref="AD271:AG271"/>
    <mergeCell ref="AH271:AL271"/>
    <mergeCell ref="Z270:AC270"/>
    <mergeCell ref="A271:B271"/>
    <mergeCell ref="A269:B269"/>
    <mergeCell ref="I269:S269"/>
    <mergeCell ref="C269:H269"/>
    <mergeCell ref="Z272:AC272"/>
    <mergeCell ref="AD272:AG272"/>
    <mergeCell ref="T271:Y271"/>
    <mergeCell ref="Z271:AC271"/>
    <mergeCell ref="C272:H272"/>
    <mergeCell ref="AV272:AZ272"/>
    <mergeCell ref="AV271:AZ271"/>
    <mergeCell ref="AR271:AU271"/>
    <mergeCell ref="AH272:AL272"/>
    <mergeCell ref="AM272:AQ272"/>
    <mergeCell ref="A272:B272"/>
    <mergeCell ref="A270:B270"/>
    <mergeCell ref="T270:Y270"/>
    <mergeCell ref="I270:S270"/>
    <mergeCell ref="C271:H271"/>
    <mergeCell ref="I272:S272"/>
    <mergeCell ref="I271:S271"/>
    <mergeCell ref="T272:Y272"/>
    <mergeCell ref="A238:B238"/>
    <mergeCell ref="C238:AU238"/>
    <mergeCell ref="AM106:AN106"/>
    <mergeCell ref="AM101:AN101"/>
    <mergeCell ref="AV235:AZ235"/>
    <mergeCell ref="AV254:AZ254"/>
    <mergeCell ref="AJ242:AN242"/>
    <mergeCell ref="AO242:AS242"/>
    <mergeCell ref="A210:B210"/>
    <mergeCell ref="A211:B211"/>
    <mergeCell ref="A301:AZ301"/>
    <mergeCell ref="AD91:AL91"/>
    <mergeCell ref="AD92:AL92"/>
    <mergeCell ref="AD93:AL93"/>
    <mergeCell ref="AD94:AL94"/>
    <mergeCell ref="AD96:AL96"/>
    <mergeCell ref="A217:B217"/>
    <mergeCell ref="A218:B218"/>
    <mergeCell ref="A235:B235"/>
    <mergeCell ref="C235:AU235"/>
    <mergeCell ref="P173:T173"/>
    <mergeCell ref="AV234:AZ234"/>
    <mergeCell ref="A209:B209"/>
    <mergeCell ref="A216:B216"/>
    <mergeCell ref="V232:AD232"/>
    <mergeCell ref="AG232:AO232"/>
    <mergeCell ref="A234:B234"/>
    <mergeCell ref="C234:AU234"/>
    <mergeCell ref="C220:AR220"/>
    <mergeCell ref="AS213:AZ213"/>
    <mergeCell ref="AR173:AT173"/>
    <mergeCell ref="AX173:AZ173"/>
    <mergeCell ref="AU173:AW173"/>
    <mergeCell ref="AS125:AT125"/>
    <mergeCell ref="AU125:AV125"/>
    <mergeCell ref="AD125:AL125"/>
    <mergeCell ref="AD126:AL126"/>
    <mergeCell ref="AB173:AE173"/>
    <mergeCell ref="AO147:AZ147"/>
    <mergeCell ref="AO148:AZ148"/>
    <mergeCell ref="A121:B121"/>
    <mergeCell ref="C121:AC121"/>
    <mergeCell ref="A114:B114"/>
    <mergeCell ref="C114:AC114"/>
    <mergeCell ref="C120:AC120"/>
    <mergeCell ref="A116:B116"/>
    <mergeCell ref="C116:AC116"/>
    <mergeCell ref="A117:B117"/>
    <mergeCell ref="A118:B118"/>
    <mergeCell ref="C118:AC118"/>
    <mergeCell ref="C119:AC119"/>
    <mergeCell ref="A113:B113"/>
    <mergeCell ref="C113:AC113"/>
    <mergeCell ref="U171:AA171"/>
    <mergeCell ref="AB166:AK166"/>
    <mergeCell ref="U168:AA168"/>
    <mergeCell ref="AF171:AK171"/>
    <mergeCell ref="AD117:AL117"/>
    <mergeCell ref="AD118:AL118"/>
    <mergeCell ref="AD119:AL119"/>
    <mergeCell ref="A153:AZ153"/>
    <mergeCell ref="AY119:AZ119"/>
    <mergeCell ref="AW120:AX120"/>
    <mergeCell ref="A171:G171"/>
    <mergeCell ref="AM113:AN113"/>
    <mergeCell ref="AO113:AP113"/>
    <mergeCell ref="AQ113:AR113"/>
    <mergeCell ref="AX172:AZ172"/>
    <mergeCell ref="AL173:AQ173"/>
    <mergeCell ref="AB172:AE172"/>
    <mergeCell ref="AF172:AK172"/>
    <mergeCell ref="AL172:AQ172"/>
    <mergeCell ref="A120:B120"/>
    <mergeCell ref="AS74:AT74"/>
    <mergeCell ref="AU74:AV74"/>
    <mergeCell ref="AM74:AN74"/>
    <mergeCell ref="AO74:AP74"/>
    <mergeCell ref="H173:O173"/>
    <mergeCell ref="AX174:AZ174"/>
    <mergeCell ref="AF174:AK174"/>
    <mergeCell ref="P174:T174"/>
    <mergeCell ref="AD120:AL120"/>
    <mergeCell ref="H171:O171"/>
    <mergeCell ref="AW93:AX93"/>
    <mergeCell ref="AC31:AV31"/>
    <mergeCell ref="A60:AZ60"/>
    <mergeCell ref="A33:AA34"/>
    <mergeCell ref="A91:B91"/>
    <mergeCell ref="AO70:AP71"/>
    <mergeCell ref="AQ70:AR71"/>
    <mergeCell ref="AO72:AP72"/>
    <mergeCell ref="AQ72:AR72"/>
    <mergeCell ref="AS72:AT72"/>
    <mergeCell ref="AS90:AT90"/>
    <mergeCell ref="AU90:AV90"/>
    <mergeCell ref="AW90:AX90"/>
    <mergeCell ref="A82:B82"/>
    <mergeCell ref="AM85:AN85"/>
    <mergeCell ref="A85:B85"/>
    <mergeCell ref="C85:AC85"/>
    <mergeCell ref="AS82:AT82"/>
    <mergeCell ref="A84:B84"/>
    <mergeCell ref="A83:B83"/>
    <mergeCell ref="A77:B77"/>
    <mergeCell ref="C77:AC77"/>
    <mergeCell ref="A78:B78"/>
    <mergeCell ref="AQ77:AR77"/>
    <mergeCell ref="AS77:AT77"/>
    <mergeCell ref="AY82:AZ82"/>
    <mergeCell ref="C82:AC82"/>
    <mergeCell ref="AM82:AN82"/>
    <mergeCell ref="AO82:AP82"/>
    <mergeCell ref="AM78:AN78"/>
    <mergeCell ref="C76:AC76"/>
    <mergeCell ref="AY76:AZ76"/>
    <mergeCell ref="AC17:AV18"/>
    <mergeCell ref="AW17:AZ18"/>
    <mergeCell ref="AW31:AZ31"/>
    <mergeCell ref="A26:AA26"/>
    <mergeCell ref="A28:AA28"/>
    <mergeCell ref="A30:AA31"/>
    <mergeCell ref="A16:T18"/>
    <mergeCell ref="A24:AA25"/>
    <mergeCell ref="AC26:AV27"/>
    <mergeCell ref="AN25:AV25"/>
    <mergeCell ref="A168:G168"/>
    <mergeCell ref="H174:O174"/>
    <mergeCell ref="AY93:AZ93"/>
    <mergeCell ref="AD64:AH64"/>
    <mergeCell ref="V65:AD65"/>
    <mergeCell ref="AG65:AO65"/>
    <mergeCell ref="AI64:AM64"/>
    <mergeCell ref="AW92:AX92"/>
    <mergeCell ref="AY92:AZ92"/>
    <mergeCell ref="AU172:AW172"/>
    <mergeCell ref="AR172:AT172"/>
    <mergeCell ref="AU174:AW174"/>
    <mergeCell ref="AL174:AQ174"/>
    <mergeCell ref="AR174:AT174"/>
    <mergeCell ref="AX170:AZ170"/>
    <mergeCell ref="AX167:AZ167"/>
    <mergeCell ref="AU167:AW167"/>
    <mergeCell ref="AY124:AZ124"/>
    <mergeCell ref="C12:AA12"/>
    <mergeCell ref="AC11:AV12"/>
    <mergeCell ref="AC13:AV14"/>
    <mergeCell ref="C14:AA14"/>
    <mergeCell ref="AQ291:AZ291"/>
    <mergeCell ref="AC155:AL155"/>
    <mergeCell ref="A157:AZ157"/>
    <mergeCell ref="A162:M162"/>
    <mergeCell ref="N162:Y162"/>
    <mergeCell ref="C11:AA11"/>
    <mergeCell ref="AC15:AV16"/>
    <mergeCell ref="AW15:AZ16"/>
    <mergeCell ref="C15:AA15"/>
    <mergeCell ref="AW13:AZ14"/>
    <mergeCell ref="F22:AA22"/>
    <mergeCell ref="F23:AA23"/>
    <mergeCell ref="F19:AA19"/>
    <mergeCell ref="F21:AA21"/>
    <mergeCell ref="AN23:AV23"/>
    <mergeCell ref="AW9:AZ10"/>
    <mergeCell ref="AW11:AZ12"/>
    <mergeCell ref="AC9:AV10"/>
    <mergeCell ref="C91:AC91"/>
    <mergeCell ref="C72:AC72"/>
    <mergeCell ref="AM70:AN71"/>
    <mergeCell ref="C78:AC78"/>
    <mergeCell ref="C83:AC83"/>
    <mergeCell ref="AM77:AN77"/>
    <mergeCell ref="AO77:AP77"/>
    <mergeCell ref="A166:G167"/>
    <mergeCell ref="AL168:AQ168"/>
    <mergeCell ref="P166:AA166"/>
    <mergeCell ref="H166:O167"/>
    <mergeCell ref="U167:AA167"/>
    <mergeCell ref="P167:T167"/>
    <mergeCell ref="AB167:AE167"/>
    <mergeCell ref="P168:T168"/>
    <mergeCell ref="AR167:AT167"/>
    <mergeCell ref="AX171:AZ171"/>
    <mergeCell ref="AL171:AQ171"/>
    <mergeCell ref="AF167:AK167"/>
    <mergeCell ref="AF170:AK170"/>
    <mergeCell ref="AU171:AW171"/>
    <mergeCell ref="AR171:AT171"/>
    <mergeCell ref="AW125:AX125"/>
    <mergeCell ref="AY125:AZ125"/>
    <mergeCell ref="C123:AC123"/>
    <mergeCell ref="C125:AC125"/>
    <mergeCell ref="AM124:AN124"/>
    <mergeCell ref="AM125:AN125"/>
    <mergeCell ref="AO124:AP124"/>
    <mergeCell ref="AD123:AL123"/>
    <mergeCell ref="AD124:AL124"/>
    <mergeCell ref="AU124:AV124"/>
    <mergeCell ref="AJ129:AN129"/>
    <mergeCell ref="AO129:AS129"/>
    <mergeCell ref="AT129:AZ129"/>
    <mergeCell ref="AJ135:AN135"/>
    <mergeCell ref="AJ136:AN136"/>
    <mergeCell ref="AO136:AS136"/>
    <mergeCell ref="AT136:AZ136"/>
    <mergeCell ref="AO128:AS128"/>
    <mergeCell ref="AT128:AZ128"/>
    <mergeCell ref="AO135:AS135"/>
    <mergeCell ref="AT135:AZ135"/>
    <mergeCell ref="AF173:AK173"/>
    <mergeCell ref="A172:G172"/>
    <mergeCell ref="H172:O172"/>
    <mergeCell ref="P172:T172"/>
    <mergeCell ref="U172:AA172"/>
    <mergeCell ref="U170:AA170"/>
    <mergeCell ref="AE154:AJ154"/>
    <mergeCell ref="AB174:AE174"/>
    <mergeCell ref="U174:AA174"/>
    <mergeCell ref="A173:G173"/>
    <mergeCell ref="A176:AZ176"/>
    <mergeCell ref="H170:O170"/>
    <mergeCell ref="P171:T171"/>
    <mergeCell ref="U173:AA173"/>
    <mergeCell ref="N164:Y164"/>
    <mergeCell ref="AB169:AE169"/>
    <mergeCell ref="A177:AZ177"/>
    <mergeCell ref="A179:B180"/>
    <mergeCell ref="C179:W180"/>
    <mergeCell ref="A163:M163"/>
    <mergeCell ref="A164:M164"/>
    <mergeCell ref="N163:Y163"/>
    <mergeCell ref="H169:O169"/>
    <mergeCell ref="U169:AA169"/>
    <mergeCell ref="A174:G174"/>
    <mergeCell ref="A170:G170"/>
    <mergeCell ref="P170:T170"/>
    <mergeCell ref="H168:O168"/>
    <mergeCell ref="AB170:AE170"/>
    <mergeCell ref="AB171:AE171"/>
    <mergeCell ref="AR166:AZ166"/>
    <mergeCell ref="AL166:AQ167"/>
    <mergeCell ref="AU168:AW168"/>
    <mergeCell ref="AX168:AZ168"/>
    <mergeCell ref="AX169:AZ169"/>
    <mergeCell ref="P169:T169"/>
    <mergeCell ref="AI205:AM205"/>
    <mergeCell ref="V206:AD206"/>
    <mergeCell ref="A214:B214"/>
    <mergeCell ref="A215:B215"/>
    <mergeCell ref="A213:B213"/>
    <mergeCell ref="C208:AR208"/>
    <mergeCell ref="A208:B208"/>
    <mergeCell ref="C215:AR215"/>
    <mergeCell ref="AQ290:AZ290"/>
    <mergeCell ref="A282:AU282"/>
    <mergeCell ref="AV282:AZ282"/>
    <mergeCell ref="A257:B257"/>
    <mergeCell ref="A258:B258"/>
    <mergeCell ref="AQ287:AZ287"/>
    <mergeCell ref="AQ288:AZ288"/>
    <mergeCell ref="A260:B261"/>
    <mergeCell ref="AN275:AQ275"/>
    <mergeCell ref="AK275:AM275"/>
    <mergeCell ref="A220:B220"/>
    <mergeCell ref="AS214:AZ214"/>
    <mergeCell ref="AS215:AZ215"/>
    <mergeCell ref="AS218:AZ218"/>
    <mergeCell ref="C223:AR223"/>
    <mergeCell ref="AS221:AZ221"/>
    <mergeCell ref="AS217:AZ217"/>
    <mergeCell ref="C219:AR219"/>
    <mergeCell ref="A219:B219"/>
    <mergeCell ref="AS222:AZ222"/>
    <mergeCell ref="AO122:AP122"/>
    <mergeCell ref="AM122:AN122"/>
    <mergeCell ref="AM120:AN120"/>
    <mergeCell ref="AS208:AZ208"/>
    <mergeCell ref="C209:AR209"/>
    <mergeCell ref="A203:AZ203"/>
    <mergeCell ref="AO120:AP120"/>
    <mergeCell ref="AQ120:AR120"/>
    <mergeCell ref="W205:AC205"/>
    <mergeCell ref="AD205:AH205"/>
    <mergeCell ref="AS121:AT121"/>
    <mergeCell ref="AU121:AV121"/>
    <mergeCell ref="A103:B103"/>
    <mergeCell ref="C103:AC103"/>
    <mergeCell ref="A105:B105"/>
    <mergeCell ref="A104:B104"/>
    <mergeCell ref="C104:AC104"/>
    <mergeCell ref="A110:B110"/>
    <mergeCell ref="AM114:AN114"/>
    <mergeCell ref="AO114:AP114"/>
    <mergeCell ref="AU101:AV101"/>
    <mergeCell ref="AS103:AT103"/>
    <mergeCell ref="AU103:AV103"/>
    <mergeCell ref="AU118:AV118"/>
    <mergeCell ref="AS102:AT102"/>
    <mergeCell ref="AM119:AN119"/>
    <mergeCell ref="AU113:AV113"/>
    <mergeCell ref="AQ114:AR114"/>
    <mergeCell ref="AM116:AN116"/>
    <mergeCell ref="AO116:AP116"/>
    <mergeCell ref="A106:B106"/>
    <mergeCell ref="C110:AC110"/>
    <mergeCell ref="A111:B111"/>
    <mergeCell ref="C111:AC111"/>
    <mergeCell ref="C100:AC100"/>
    <mergeCell ref="AS120:AT120"/>
    <mergeCell ref="AQ116:AR116"/>
    <mergeCell ref="AO119:AP119"/>
    <mergeCell ref="AQ119:AR119"/>
    <mergeCell ref="A119:B119"/>
    <mergeCell ref="A100:B100"/>
    <mergeCell ref="A97:B97"/>
    <mergeCell ref="AU102:AV102"/>
    <mergeCell ref="AS110:AT110"/>
    <mergeCell ref="AU110:AV110"/>
    <mergeCell ref="A108:B108"/>
    <mergeCell ref="C105:AC105"/>
    <mergeCell ref="C107:AC107"/>
    <mergeCell ref="A107:B107"/>
    <mergeCell ref="AM107:AN107"/>
    <mergeCell ref="AJ159:AN159"/>
    <mergeCell ref="AO159:AS159"/>
    <mergeCell ref="AR168:AT168"/>
    <mergeCell ref="C106:AC106"/>
    <mergeCell ref="C97:AC97"/>
    <mergeCell ref="AM97:AN97"/>
    <mergeCell ref="C99:AC99"/>
    <mergeCell ref="C102:AC102"/>
    <mergeCell ref="C101:AC101"/>
    <mergeCell ref="AO107:AP107"/>
    <mergeCell ref="AR170:AT170"/>
    <mergeCell ref="AU170:AW170"/>
    <mergeCell ref="AL169:AQ169"/>
    <mergeCell ref="AR169:AT169"/>
    <mergeCell ref="AU169:AW169"/>
    <mergeCell ref="AF169:AK169"/>
    <mergeCell ref="AM99:AN99"/>
    <mergeCell ref="A98:B98"/>
    <mergeCell ref="A138:AZ138"/>
    <mergeCell ref="AM94:AN94"/>
    <mergeCell ref="AU133:AZ133"/>
    <mergeCell ref="C98:AC98"/>
    <mergeCell ref="C108:AC108"/>
    <mergeCell ref="AD98:AL98"/>
    <mergeCell ref="A102:B102"/>
    <mergeCell ref="A101:B101"/>
    <mergeCell ref="C94:AC94"/>
    <mergeCell ref="C84:AC84"/>
    <mergeCell ref="A131:AZ131"/>
    <mergeCell ref="A99:B99"/>
    <mergeCell ref="AD97:AL97"/>
    <mergeCell ref="A96:B96"/>
    <mergeCell ref="C96:AC96"/>
    <mergeCell ref="A94:B94"/>
    <mergeCell ref="A95:B95"/>
    <mergeCell ref="C95:AC95"/>
    <mergeCell ref="A250:B250"/>
    <mergeCell ref="A252:B252"/>
    <mergeCell ref="A251:B251"/>
    <mergeCell ref="AJ128:AN128"/>
    <mergeCell ref="A133:AT133"/>
    <mergeCell ref="A169:G169"/>
    <mergeCell ref="AB168:AE168"/>
    <mergeCell ref="AF168:AK168"/>
    <mergeCell ref="A247:B247"/>
    <mergeCell ref="A248:B248"/>
    <mergeCell ref="C218:AR218"/>
    <mergeCell ref="AS216:AZ216"/>
    <mergeCell ref="W231:AC231"/>
    <mergeCell ref="AJ227:AN227"/>
    <mergeCell ref="AO227:AS227"/>
    <mergeCell ref="AT227:AZ227"/>
    <mergeCell ref="AJ228:AN228"/>
    <mergeCell ref="AO228:AS228"/>
    <mergeCell ref="AT228:AZ228"/>
    <mergeCell ref="C225:AR225"/>
    <mergeCell ref="AV251:AZ251"/>
    <mergeCell ref="A72:B72"/>
    <mergeCell ref="AY72:AZ72"/>
    <mergeCell ref="AD231:AH231"/>
    <mergeCell ref="AI231:AM231"/>
    <mergeCell ref="AW74:AX74"/>
    <mergeCell ref="AV246:AZ246"/>
    <mergeCell ref="AT159:AZ159"/>
    <mergeCell ref="AJ160:AN160"/>
    <mergeCell ref="AO160:AS160"/>
    <mergeCell ref="C247:AU247"/>
    <mergeCell ref="C248:AU248"/>
    <mergeCell ref="C212:AR212"/>
    <mergeCell ref="C222:AR222"/>
    <mergeCell ref="A69:B71"/>
    <mergeCell ref="C69:AC71"/>
    <mergeCell ref="AT160:AZ160"/>
    <mergeCell ref="AS220:AZ220"/>
    <mergeCell ref="AS219:AZ219"/>
    <mergeCell ref="D216:AQ216"/>
    <mergeCell ref="A221:B221"/>
    <mergeCell ref="A222:B222"/>
    <mergeCell ref="A223:B223"/>
    <mergeCell ref="A224:B224"/>
    <mergeCell ref="A230:AZ230"/>
    <mergeCell ref="AS223:AZ223"/>
    <mergeCell ref="AS225:AZ225"/>
    <mergeCell ref="A225:B225"/>
    <mergeCell ref="C221:AR221"/>
    <mergeCell ref="F298:M298"/>
    <mergeCell ref="C213:AR213"/>
    <mergeCell ref="C210:AR210"/>
    <mergeCell ref="C211:AR211"/>
    <mergeCell ref="AS209:AZ209"/>
    <mergeCell ref="AS210:AZ210"/>
    <mergeCell ref="AS211:AZ211"/>
    <mergeCell ref="AS212:AZ212"/>
    <mergeCell ref="C250:AU250"/>
    <mergeCell ref="C251:AU251"/>
    <mergeCell ref="C246:AU246"/>
    <mergeCell ref="D214:AQ214"/>
    <mergeCell ref="AL170:AQ170"/>
    <mergeCell ref="A302:AZ302"/>
    <mergeCell ref="N299:Y299"/>
    <mergeCell ref="N298:Y298"/>
    <mergeCell ref="A300:AZ300"/>
    <mergeCell ref="A298:E298"/>
    <mergeCell ref="A299:E299"/>
    <mergeCell ref="F299:M299"/>
    <mergeCell ref="AV250:AZ250"/>
    <mergeCell ref="AV262:AZ263"/>
    <mergeCell ref="AV258:AZ258"/>
    <mergeCell ref="AV259:AZ259"/>
    <mergeCell ref="AQ74:AR74"/>
    <mergeCell ref="AV257:AZ257"/>
    <mergeCell ref="C252:AU252"/>
    <mergeCell ref="C254:AU254"/>
    <mergeCell ref="AV252:AZ252"/>
    <mergeCell ref="AV253:AZ253"/>
    <mergeCell ref="AV260:AZ261"/>
    <mergeCell ref="F261:AT261"/>
    <mergeCell ref="F262:AT262"/>
    <mergeCell ref="C259:AU259"/>
    <mergeCell ref="F260:AT260"/>
    <mergeCell ref="C249:AU249"/>
    <mergeCell ref="C257:AU257"/>
    <mergeCell ref="C258:AU258"/>
    <mergeCell ref="C253:AU253"/>
    <mergeCell ref="AV249:AZ249"/>
    <mergeCell ref="A254:B254"/>
    <mergeCell ref="AV247:AZ247"/>
    <mergeCell ref="AV248:AZ248"/>
    <mergeCell ref="A264:B265"/>
    <mergeCell ref="F264:AT264"/>
    <mergeCell ref="F265:AT265"/>
    <mergeCell ref="A262:B263"/>
    <mergeCell ref="F263:AT263"/>
    <mergeCell ref="A259:B259"/>
    <mergeCell ref="AV264:AZ265"/>
    <mergeCell ref="A1:AZ1"/>
    <mergeCell ref="AY70:AZ71"/>
    <mergeCell ref="A73:AZ73"/>
    <mergeCell ref="A74:B74"/>
    <mergeCell ref="C74:AC74"/>
    <mergeCell ref="A27:AA27"/>
    <mergeCell ref="AC21:AV22"/>
    <mergeCell ref="W64:AC64"/>
    <mergeCell ref="A62:AZ62"/>
    <mergeCell ref="A32:AA32"/>
    <mergeCell ref="AD43:AI43"/>
    <mergeCell ref="AK43:AP43"/>
    <mergeCell ref="AR43:AZ43"/>
    <mergeCell ref="AD38:AZ38"/>
    <mergeCell ref="AD39:AI39"/>
    <mergeCell ref="X179:AC180"/>
    <mergeCell ref="AD179:AZ179"/>
    <mergeCell ref="AD180:AG180"/>
    <mergeCell ref="AH180:AK180"/>
    <mergeCell ref="AL180:AN180"/>
    <mergeCell ref="AO180:AQ180"/>
    <mergeCell ref="AR180:AT180"/>
    <mergeCell ref="AU180:AW180"/>
    <mergeCell ref="AX180:AZ180"/>
    <mergeCell ref="A181:B181"/>
    <mergeCell ref="C181:W181"/>
    <mergeCell ref="X181:AC181"/>
    <mergeCell ref="AD181:AG181"/>
    <mergeCell ref="AH181:AK181"/>
    <mergeCell ref="AL181:AN181"/>
    <mergeCell ref="AO181:AQ181"/>
    <mergeCell ref="AR181:AT181"/>
    <mergeCell ref="AU181:AW181"/>
    <mergeCell ref="AX181:AZ181"/>
    <mergeCell ref="A182:B182"/>
    <mergeCell ref="C182:W182"/>
    <mergeCell ref="X182:AC182"/>
    <mergeCell ref="AD182:AG182"/>
    <mergeCell ref="AH182:AK182"/>
    <mergeCell ref="AL182:AN182"/>
    <mergeCell ref="AO182:AQ182"/>
    <mergeCell ref="AR182:AT182"/>
    <mergeCell ref="AU182:AW182"/>
    <mergeCell ref="AX182:AZ182"/>
    <mergeCell ref="A183:B183"/>
    <mergeCell ref="C183:W183"/>
    <mergeCell ref="X183:AC183"/>
    <mergeCell ref="AD183:AG183"/>
    <mergeCell ref="AH183:AK183"/>
    <mergeCell ref="AL183:AN183"/>
    <mergeCell ref="AO183:AQ183"/>
    <mergeCell ref="AR183:AT183"/>
    <mergeCell ref="AU183:AW183"/>
    <mergeCell ref="AX183:AZ183"/>
    <mergeCell ref="A184:B184"/>
    <mergeCell ref="C184:W184"/>
    <mergeCell ref="X184:AC184"/>
    <mergeCell ref="AD184:AG184"/>
    <mergeCell ref="AH184:AK184"/>
    <mergeCell ref="AL184:AN184"/>
    <mergeCell ref="AO184:AQ184"/>
    <mergeCell ref="AR184:AT184"/>
    <mergeCell ref="AU184:AW184"/>
    <mergeCell ref="AX184:AZ184"/>
    <mergeCell ref="A185:B185"/>
    <mergeCell ref="C185:W185"/>
    <mergeCell ref="X185:AC185"/>
    <mergeCell ref="AD185:AG185"/>
    <mergeCell ref="AH185:AK185"/>
    <mergeCell ref="AL185:AN185"/>
    <mergeCell ref="AO185:AQ185"/>
    <mergeCell ref="AR185:AT185"/>
    <mergeCell ref="AU185:AW185"/>
    <mergeCell ref="AX185:AZ185"/>
    <mergeCell ref="A186:B186"/>
    <mergeCell ref="C186:W186"/>
    <mergeCell ref="X186:AC186"/>
    <mergeCell ref="AD186:AG186"/>
    <mergeCell ref="AH186:AK186"/>
    <mergeCell ref="AL186:AN186"/>
    <mergeCell ref="AO186:AQ186"/>
    <mergeCell ref="AR186:AT186"/>
    <mergeCell ref="AU186:AW186"/>
    <mergeCell ref="AX186:AZ186"/>
    <mergeCell ref="A189:B189"/>
    <mergeCell ref="C189:W189"/>
    <mergeCell ref="X189:AC189"/>
    <mergeCell ref="AD189:AG189"/>
    <mergeCell ref="AH189:AK189"/>
    <mergeCell ref="AL189:AN189"/>
    <mergeCell ref="AO189:AQ189"/>
    <mergeCell ref="AR189:AT189"/>
    <mergeCell ref="AU189:AW189"/>
    <mergeCell ref="AX189:AZ189"/>
    <mergeCell ref="A190:B190"/>
    <mergeCell ref="C190:W190"/>
    <mergeCell ref="X190:AC190"/>
    <mergeCell ref="AD190:AG190"/>
    <mergeCell ref="AH190:AK190"/>
    <mergeCell ref="AL190:AN190"/>
    <mergeCell ref="AO190:AQ190"/>
    <mergeCell ref="AR190:AT190"/>
    <mergeCell ref="AU190:AW190"/>
    <mergeCell ref="AX190:AZ190"/>
    <mergeCell ref="A191:B191"/>
    <mergeCell ref="C191:W191"/>
    <mergeCell ref="X191:AC191"/>
    <mergeCell ref="AD191:AG191"/>
    <mergeCell ref="AH191:AK191"/>
    <mergeCell ref="AL191:AN191"/>
    <mergeCell ref="AO191:AQ191"/>
    <mergeCell ref="AR191:AT191"/>
    <mergeCell ref="AU191:AW191"/>
    <mergeCell ref="AX191:AZ191"/>
    <mergeCell ref="A192:B192"/>
    <mergeCell ref="C192:W192"/>
    <mergeCell ref="X192:AC192"/>
    <mergeCell ref="AD192:AG192"/>
    <mergeCell ref="AH192:AK192"/>
    <mergeCell ref="AL192:AN192"/>
    <mergeCell ref="AO192:AQ192"/>
    <mergeCell ref="AR192:AT192"/>
    <mergeCell ref="AU192:AW192"/>
    <mergeCell ref="AX192:AZ192"/>
    <mergeCell ref="A193:B193"/>
    <mergeCell ref="C193:W193"/>
    <mergeCell ref="X193:AC193"/>
    <mergeCell ref="AD193:AG193"/>
    <mergeCell ref="AH193:AK193"/>
    <mergeCell ref="AL193:AN193"/>
    <mergeCell ref="AO193:AQ193"/>
    <mergeCell ref="AR193:AT193"/>
    <mergeCell ref="AU193:AW193"/>
    <mergeCell ref="AX193:AZ193"/>
    <mergeCell ref="A194:B194"/>
    <mergeCell ref="C194:W194"/>
    <mergeCell ref="X194:AC194"/>
    <mergeCell ref="AD194:AG194"/>
    <mergeCell ref="AH194:AK194"/>
    <mergeCell ref="AL194:AN194"/>
    <mergeCell ref="AO194:AQ194"/>
    <mergeCell ref="AR194:AT194"/>
    <mergeCell ref="AU194:AW194"/>
    <mergeCell ref="AX194:AZ194"/>
    <mergeCell ref="A195:B195"/>
    <mergeCell ref="C195:W195"/>
    <mergeCell ref="X195:AC195"/>
    <mergeCell ref="AD195:AG195"/>
    <mergeCell ref="AH195:AK195"/>
    <mergeCell ref="AL195:AN195"/>
    <mergeCell ref="AO195:AQ195"/>
    <mergeCell ref="AR195:AT195"/>
    <mergeCell ref="AU195:AW195"/>
    <mergeCell ref="AX195:AZ195"/>
    <mergeCell ref="A196:B196"/>
    <mergeCell ref="C196:W196"/>
    <mergeCell ref="X196:AC196"/>
    <mergeCell ref="AD196:AG196"/>
    <mergeCell ref="AH196:AK196"/>
    <mergeCell ref="AL196:AN196"/>
    <mergeCell ref="AO196:AQ196"/>
    <mergeCell ref="AR196:AT196"/>
    <mergeCell ref="AU196:AW196"/>
    <mergeCell ref="AX196:AZ196"/>
    <mergeCell ref="A197:B197"/>
    <mergeCell ref="C197:W197"/>
    <mergeCell ref="X197:AC197"/>
    <mergeCell ref="AD197:AG197"/>
    <mergeCell ref="AH197:AK197"/>
    <mergeCell ref="AL197:AN197"/>
    <mergeCell ref="AO197:AQ197"/>
    <mergeCell ref="AR197:AT197"/>
    <mergeCell ref="AU197:AW197"/>
    <mergeCell ref="AX197:AZ197"/>
    <mergeCell ref="A188:B188"/>
    <mergeCell ref="C188:W188"/>
    <mergeCell ref="X188:AC188"/>
    <mergeCell ref="AD188:AG188"/>
    <mergeCell ref="AH188:AK188"/>
    <mergeCell ref="AL188:AN188"/>
    <mergeCell ref="AO188:AQ188"/>
    <mergeCell ref="AR188:AT188"/>
    <mergeCell ref="AU188:AW188"/>
    <mergeCell ref="AX188:AZ188"/>
    <mergeCell ref="A198:B198"/>
    <mergeCell ref="C198:W198"/>
    <mergeCell ref="X198:AC198"/>
    <mergeCell ref="AD198:AG198"/>
    <mergeCell ref="AH198:AK198"/>
    <mergeCell ref="AL198:AN198"/>
    <mergeCell ref="AO198:AQ198"/>
    <mergeCell ref="AR198:AT198"/>
    <mergeCell ref="AU198:AW198"/>
    <mergeCell ref="AX198:AZ198"/>
    <mergeCell ref="A199:B199"/>
    <mergeCell ref="C199:W199"/>
    <mergeCell ref="X199:AC199"/>
    <mergeCell ref="AD199:AG199"/>
    <mergeCell ref="AH199:AK199"/>
    <mergeCell ref="AL199:AN199"/>
    <mergeCell ref="AO199:AQ199"/>
    <mergeCell ref="AR199:AT199"/>
    <mergeCell ref="AU199:AW199"/>
    <mergeCell ref="AX199:AZ199"/>
    <mergeCell ref="A200:B200"/>
    <mergeCell ref="C200:W200"/>
    <mergeCell ref="X200:AC200"/>
    <mergeCell ref="AD200:AG200"/>
    <mergeCell ref="AH200:AK200"/>
    <mergeCell ref="AL200:AN200"/>
    <mergeCell ref="A201:B201"/>
    <mergeCell ref="C201:W201"/>
    <mergeCell ref="X201:AC201"/>
    <mergeCell ref="AD201:AG201"/>
    <mergeCell ref="AH201:AK201"/>
    <mergeCell ref="AL201:AN201"/>
    <mergeCell ref="AO201:AQ201"/>
    <mergeCell ref="AR201:AT201"/>
    <mergeCell ref="AU201:AW201"/>
    <mergeCell ref="AX201:AZ201"/>
    <mergeCell ref="AO200:AQ200"/>
    <mergeCell ref="AR200:AT200"/>
    <mergeCell ref="AU200:AW200"/>
    <mergeCell ref="AX200:AZ200"/>
  </mergeCells>
  <phoneticPr fontId="0" type="noConversion"/>
  <conditionalFormatting sqref="AM103:AZ103 AM107:AZ107">
    <cfRule type="cellIs" dxfId="22" priority="10" stopIfTrue="1" operator="greaterThan">
      <formula>AM102</formula>
    </cfRule>
  </conditionalFormatting>
  <conditionalFormatting sqref="AM104:AZ104">
    <cfRule type="cellIs" dxfId="21" priority="11" stopIfTrue="1" operator="greaterThan">
      <formula>AM102-AM103</formula>
    </cfRule>
  </conditionalFormatting>
  <conditionalFormatting sqref="AM105:AZ105">
    <cfRule type="cellIs" dxfId="20" priority="12" stopIfTrue="1" operator="greaterThan">
      <formula>AM102</formula>
    </cfRule>
  </conditionalFormatting>
  <conditionalFormatting sqref="U169:AA173">
    <cfRule type="cellIs" dxfId="19" priority="13" stopIfTrue="1" operator="greaterThan">
      <formula>P169</formula>
    </cfRule>
  </conditionalFormatting>
  <conditionalFormatting sqref="AF169:AK173">
    <cfRule type="cellIs" dxfId="18" priority="14" stopIfTrue="1" operator="greaterThan">
      <formula>AB169</formula>
    </cfRule>
  </conditionalFormatting>
  <conditionalFormatting sqref="AS210:AZ210">
    <cfRule type="cellIs" dxfId="17" priority="24" stopIfTrue="1" operator="greaterThan">
      <formula>$AS$209</formula>
    </cfRule>
  </conditionalFormatting>
  <conditionalFormatting sqref="AD110:AL110">
    <cfRule type="cellIs" dxfId="16" priority="25" stopIfTrue="1" operator="lessThan">
      <formula>$AD$113+$AD$114</formula>
    </cfRule>
  </conditionalFormatting>
  <conditionalFormatting sqref="AM110:AN110">
    <cfRule type="cellIs" dxfId="15" priority="26" stopIfTrue="1" operator="lessThan">
      <formula>$AM$113+$AM$114</formula>
    </cfRule>
  </conditionalFormatting>
  <conditionalFormatting sqref="AO110:AP110">
    <cfRule type="cellIs" dxfId="14" priority="27" stopIfTrue="1" operator="lessThan">
      <formula>$AO$113+$AO$114</formula>
    </cfRule>
  </conditionalFormatting>
  <conditionalFormatting sqref="AQ110:AR110">
    <cfRule type="cellIs" dxfId="13" priority="28" stopIfTrue="1" operator="lessThan">
      <formula>$AQ$113+$AQ$114</formula>
    </cfRule>
  </conditionalFormatting>
  <conditionalFormatting sqref="AS110:AT110">
    <cfRule type="cellIs" dxfId="12" priority="29" stopIfTrue="1" operator="lessThan">
      <formula>$AS$113+$AS$114</formula>
    </cfRule>
  </conditionalFormatting>
  <conditionalFormatting sqref="AU110:AV110">
    <cfRule type="cellIs" dxfId="11" priority="30" stopIfTrue="1" operator="lessThan">
      <formula>$AU$113+$AU$114</formula>
    </cfRule>
  </conditionalFormatting>
  <conditionalFormatting sqref="AW110:AX110">
    <cfRule type="cellIs" dxfId="10" priority="31" stopIfTrue="1" operator="lessThan">
      <formula>$AW$113+$AW$114</formula>
    </cfRule>
  </conditionalFormatting>
  <conditionalFormatting sqref="AY110:AZ110">
    <cfRule type="cellIs" dxfId="9" priority="32" stopIfTrue="1" operator="lessThan">
      <formula>$AY$113+$AY$114</formula>
    </cfRule>
  </conditionalFormatting>
  <conditionalFormatting sqref="X189:AC189">
    <cfRule type="expression" dxfId="8" priority="8" stopIfTrue="1">
      <formula>$X$189&gt;$U$174</formula>
    </cfRule>
    <cfRule type="expression" dxfId="7" priority="9" stopIfTrue="1">
      <formula>$X$189&gt;$X$183</formula>
    </cfRule>
  </conditionalFormatting>
  <conditionalFormatting sqref="X192:AC192">
    <cfRule type="expression" dxfId="6" priority="6" stopIfTrue="1">
      <formula>$X$192&gt;$AF$174</formula>
    </cfRule>
    <cfRule type="expression" dxfId="5" priority="7" stopIfTrue="1">
      <formula>$X$192&gt;$X$185</formula>
    </cfRule>
  </conditionalFormatting>
  <conditionalFormatting sqref="X195:AC195">
    <cfRule type="expression" dxfId="4" priority="4" stopIfTrue="1">
      <formula>$X$195&gt;$AL$174</formula>
    </cfRule>
    <cfRule type="expression" dxfId="3" priority="5" stopIfTrue="1">
      <formula>$X$195&gt;$X$182-$X$189-$X$192</formula>
    </cfRule>
  </conditionalFormatting>
  <conditionalFormatting sqref="X198:AC198">
    <cfRule type="expression" dxfId="2" priority="3" stopIfTrue="1">
      <formula>$X$198&gt;$X$182</formula>
    </cfRule>
  </conditionalFormatting>
  <conditionalFormatting sqref="X199:AC199">
    <cfRule type="expression" dxfId="1" priority="2" stopIfTrue="1">
      <formula>$X$199&gt;$AD$105</formula>
    </cfRule>
  </conditionalFormatting>
  <conditionalFormatting sqref="X200:AC200">
    <cfRule type="expression" dxfId="0" priority="1" stopIfTrue="1">
      <formula>$X$200&gt;$AD$106</formula>
    </cfRule>
  </conditionalFormatting>
  <dataValidations count="5">
    <dataValidation type="list" allowBlank="1" showInputMessage="1" showErrorMessage="1" sqref="AV282:AZ283 BB108">
      <formula1>$BA$9:$BA$10</formula1>
    </dataValidation>
    <dataValidation type="list" allowBlank="1" showInputMessage="1" showErrorMessage="1" prompt="При необходимости проставьте знак «Х»" sqref="AW11:AZ31 X38:AB58">
      <formula1>$BA$9:$BA$10</formula1>
    </dataValidation>
    <dataValidation type="list" allowBlank="1" showInputMessage="1" showErrorMessage="1" prompt="Выберите номер месяца" sqref="W64:AC64">
      <formula1>$BF$64:$BF$68</formula1>
    </dataValidation>
    <dataValidation type="list" allowBlank="1" showInputMessage="1" showErrorMessage="1" sqref="AM70:AZ71">
      <formula1>$BF$69:$BF$76</formula1>
    </dataValidation>
    <dataValidation type="list" allowBlank="1" showInputMessage="1" showErrorMessage="1" sqref="W205:AC205 W231:AC231">
      <formula1>$BA$204:$BA$216</formula1>
    </dataValidation>
  </dataValidations>
  <pageMargins left="0.39370078740157483" right="0.39370078740157483" top="0.39370078740157483" bottom="0.39370078740157483" header="0.31496062992125984" footer="0.31496062992125984"/>
  <pageSetup paperSize="9" scale="95" fitToHeight="100" orientation="portrait" blackAndWhite="1" r:id="rId1"/>
  <headerFooter alignWithMargins="0"/>
  <rowBreaks count="4" manualBreakCount="4">
    <brk id="186" max="16383" man="1"/>
    <brk id="202" max="16383" man="1"/>
    <brk id="243" max="16383" man="1"/>
    <brk id="28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BO101"/>
  <sheetViews>
    <sheetView showGridLines="0" workbookViewId="0"/>
  </sheetViews>
  <sheetFormatPr defaultRowHeight="12.75" customHeight="1" x14ac:dyDescent="0.2"/>
  <cols>
    <col min="1" max="4" width="2.7109375" style="1" customWidth="1"/>
    <col min="5" max="6" width="3.140625" style="1" customWidth="1"/>
    <col min="7" max="8" width="3.5703125" style="1" customWidth="1"/>
    <col min="9" max="13" width="2.42578125" style="1" customWidth="1"/>
    <col min="14" max="18" width="3.140625" style="1" customWidth="1"/>
    <col min="19" max="20" width="3" style="1" customWidth="1"/>
    <col min="21" max="21" width="3.85546875" style="1" customWidth="1"/>
    <col min="22" max="22" width="4" style="1" customWidth="1"/>
    <col min="23" max="26" width="3.42578125" style="1" customWidth="1"/>
    <col min="27" max="27" width="2.85546875" style="1" customWidth="1"/>
    <col min="28" max="28" width="3" style="1" customWidth="1"/>
    <col min="29" max="30" width="2.85546875" style="1" customWidth="1"/>
    <col min="31" max="33" width="3.140625" style="1" customWidth="1"/>
    <col min="34" max="34" width="2.85546875" style="1" customWidth="1"/>
    <col min="35" max="36" width="2.140625" style="1" customWidth="1"/>
    <col min="37" max="52" width="2.42578125" style="1" customWidth="1"/>
    <col min="53" max="53" width="0" style="95" hidden="1" customWidth="1"/>
    <col min="54" max="16384" width="9.140625" style="1"/>
  </cols>
  <sheetData>
    <row r="1" spans="1:67" ht="12.75" customHeight="1" x14ac:dyDescent="0.2">
      <c r="AM1" s="3" t="s">
        <v>141</v>
      </c>
      <c r="BA1" s="9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2.75" customHeight="1" x14ac:dyDescent="0.2">
      <c r="AM2" s="3" t="s">
        <v>11</v>
      </c>
      <c r="BA2" s="94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2.75" customHeight="1" x14ac:dyDescent="0.2">
      <c r="AM3" s="3" t="s">
        <v>12</v>
      </c>
      <c r="BA3" s="9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2.75" customHeight="1" x14ac:dyDescent="0.2">
      <c r="BA4" s="94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9.25" customHeight="1" x14ac:dyDescent="0.2">
      <c r="A5" s="330" t="s">
        <v>13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94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2.7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5" t="s">
        <v>295</v>
      </c>
      <c r="BA6" s="94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 x14ac:dyDescent="0.2">
      <c r="A7" s="338" t="s">
        <v>268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94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49.5" customHeight="1" x14ac:dyDescent="0.2">
      <c r="A8" s="327" t="s">
        <v>269</v>
      </c>
      <c r="B8" s="327"/>
      <c r="C8" s="327"/>
      <c r="D8" s="332" t="s">
        <v>112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4"/>
      <c r="AF8" s="327" t="s">
        <v>104</v>
      </c>
      <c r="AG8" s="327"/>
      <c r="AH8" s="327"/>
      <c r="AI8" s="327"/>
      <c r="AJ8" s="327"/>
      <c r="AK8" s="327" t="s">
        <v>105</v>
      </c>
      <c r="AL8" s="327"/>
      <c r="AM8" s="327"/>
      <c r="AN8" s="327"/>
      <c r="AO8" s="327"/>
      <c r="AP8" s="327"/>
      <c r="AQ8" s="327"/>
      <c r="AR8" s="327"/>
      <c r="AS8" s="332" t="s">
        <v>113</v>
      </c>
      <c r="AT8" s="333"/>
      <c r="AU8" s="333"/>
      <c r="AV8" s="333"/>
      <c r="AW8" s="333"/>
      <c r="AX8" s="333"/>
      <c r="AY8" s="333"/>
      <c r="AZ8" s="334"/>
      <c r="BA8" s="94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5" customHeight="1" x14ac:dyDescent="0.2">
      <c r="A9" s="327">
        <v>1</v>
      </c>
      <c r="B9" s="327"/>
      <c r="C9" s="327"/>
      <c r="D9" s="332">
        <v>2</v>
      </c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4"/>
      <c r="AF9" s="327">
        <v>3</v>
      </c>
      <c r="AG9" s="327"/>
      <c r="AH9" s="327"/>
      <c r="AI9" s="327"/>
      <c r="AJ9" s="327"/>
      <c r="AK9" s="327">
        <v>4</v>
      </c>
      <c r="AL9" s="327"/>
      <c r="AM9" s="327"/>
      <c r="AN9" s="327"/>
      <c r="AO9" s="327"/>
      <c r="AP9" s="327"/>
      <c r="AQ9" s="327"/>
      <c r="AR9" s="327"/>
      <c r="AS9" s="327">
        <v>5</v>
      </c>
      <c r="AT9" s="327"/>
      <c r="AU9" s="327"/>
      <c r="AV9" s="327"/>
      <c r="AW9" s="327"/>
      <c r="AX9" s="327"/>
      <c r="AY9" s="327"/>
      <c r="AZ9" s="327"/>
      <c r="BA9" s="94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5" customHeight="1" x14ac:dyDescent="0.2">
      <c r="A10" s="339" t="s">
        <v>114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1"/>
      <c r="BA10" s="94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5" customHeight="1" x14ac:dyDescent="0.2">
      <c r="A11" s="329"/>
      <c r="B11" s="329"/>
      <c r="C11" s="329"/>
      <c r="D11" s="335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7"/>
      <c r="AF11" s="325"/>
      <c r="AG11" s="325"/>
      <c r="AH11" s="325"/>
      <c r="AI11" s="325"/>
      <c r="AJ11" s="325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94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5" customHeight="1" x14ac:dyDescent="0.2">
      <c r="A12" s="329"/>
      <c r="B12" s="329"/>
      <c r="C12" s="329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7"/>
      <c r="AF12" s="325"/>
      <c r="AG12" s="325"/>
      <c r="AH12" s="325"/>
      <c r="AI12" s="325"/>
      <c r="AJ12" s="325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94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5" customHeight="1" x14ac:dyDescent="0.2">
      <c r="A13" s="329"/>
      <c r="B13" s="329"/>
      <c r="C13" s="329"/>
      <c r="D13" s="335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7"/>
      <c r="AF13" s="325"/>
      <c r="AG13" s="325"/>
      <c r="AH13" s="325"/>
      <c r="AI13" s="325"/>
      <c r="AJ13" s="325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94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5" customHeight="1" x14ac:dyDescent="0.2">
      <c r="A14" s="329"/>
      <c r="B14" s="329"/>
      <c r="C14" s="329"/>
      <c r="D14" s="335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7"/>
      <c r="AF14" s="325"/>
      <c r="AG14" s="325"/>
      <c r="AH14" s="325"/>
      <c r="AI14" s="325"/>
      <c r="AJ14" s="325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94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" customHeight="1" x14ac:dyDescent="0.2">
      <c r="A15" s="329"/>
      <c r="B15" s="329"/>
      <c r="C15" s="329"/>
      <c r="D15" s="335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7"/>
      <c r="AF15" s="325"/>
      <c r="AG15" s="325"/>
      <c r="AH15" s="325"/>
      <c r="AI15" s="325"/>
      <c r="AJ15" s="325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94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5" customHeight="1" x14ac:dyDescent="0.2">
      <c r="A16" s="329"/>
      <c r="B16" s="329"/>
      <c r="C16" s="329"/>
      <c r="D16" s="335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7"/>
      <c r="AF16" s="325"/>
      <c r="AG16" s="325"/>
      <c r="AH16" s="325"/>
      <c r="AI16" s="325"/>
      <c r="AJ16" s="325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94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5" customHeight="1" x14ac:dyDescent="0.2">
      <c r="A17" s="329"/>
      <c r="B17" s="329"/>
      <c r="C17" s="329"/>
      <c r="D17" s="335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7"/>
      <c r="AF17" s="325"/>
      <c r="AG17" s="325"/>
      <c r="AH17" s="325"/>
      <c r="AI17" s="325"/>
      <c r="AJ17" s="325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94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5" customHeight="1" x14ac:dyDescent="0.2">
      <c r="A18" s="329"/>
      <c r="B18" s="329"/>
      <c r="C18" s="329"/>
      <c r="D18" s="335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7"/>
      <c r="AF18" s="325"/>
      <c r="AG18" s="325"/>
      <c r="AH18" s="325"/>
      <c r="AI18" s="325"/>
      <c r="AJ18" s="325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94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5" customHeight="1" x14ac:dyDescent="0.2">
      <c r="A19" s="329"/>
      <c r="B19" s="329"/>
      <c r="C19" s="329"/>
      <c r="D19" s="335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7"/>
      <c r="AF19" s="325"/>
      <c r="AG19" s="325"/>
      <c r="AH19" s="325"/>
      <c r="AI19" s="325"/>
      <c r="AJ19" s="325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94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5" customHeight="1" x14ac:dyDescent="0.2">
      <c r="A20" s="329"/>
      <c r="B20" s="329"/>
      <c r="C20" s="329"/>
      <c r="D20" s="335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7"/>
      <c r="AF20" s="325"/>
      <c r="AG20" s="325"/>
      <c r="AH20" s="325"/>
      <c r="AI20" s="325"/>
      <c r="AJ20" s="325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94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5" customHeight="1" x14ac:dyDescent="0.2">
      <c r="A21" s="339" t="s">
        <v>115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1"/>
      <c r="BA21" s="94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5" customHeight="1" x14ac:dyDescent="0.2">
      <c r="A22" s="329"/>
      <c r="B22" s="329"/>
      <c r="C22" s="329"/>
      <c r="D22" s="335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7"/>
      <c r="AF22" s="325"/>
      <c r="AG22" s="325"/>
      <c r="AH22" s="325"/>
      <c r="AI22" s="325"/>
      <c r="AJ22" s="325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94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5" customHeight="1" x14ac:dyDescent="0.2">
      <c r="A23" s="329"/>
      <c r="B23" s="329"/>
      <c r="C23" s="329"/>
      <c r="D23" s="335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7"/>
      <c r="AF23" s="325"/>
      <c r="AG23" s="325"/>
      <c r="AH23" s="325"/>
      <c r="AI23" s="325"/>
      <c r="AJ23" s="325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94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5" customHeight="1" x14ac:dyDescent="0.2">
      <c r="A24" s="329"/>
      <c r="B24" s="329"/>
      <c r="C24" s="329"/>
      <c r="D24" s="33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7"/>
      <c r="AF24" s="325"/>
      <c r="AG24" s="325"/>
      <c r="AH24" s="325"/>
      <c r="AI24" s="325"/>
      <c r="AJ24" s="325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94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5" customHeight="1" x14ac:dyDescent="0.2">
      <c r="A25" s="329"/>
      <c r="B25" s="329"/>
      <c r="C25" s="329"/>
      <c r="D25" s="335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7"/>
      <c r="AF25" s="325"/>
      <c r="AG25" s="325"/>
      <c r="AH25" s="325"/>
      <c r="AI25" s="325"/>
      <c r="AJ25" s="325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94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5" customHeight="1" x14ac:dyDescent="0.2">
      <c r="A26" s="329"/>
      <c r="B26" s="329"/>
      <c r="C26" s="329"/>
      <c r="D26" s="33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7"/>
      <c r="AF26" s="325"/>
      <c r="AG26" s="325"/>
      <c r="AH26" s="325"/>
      <c r="AI26" s="325"/>
      <c r="AJ26" s="325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94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5" customHeight="1" x14ac:dyDescent="0.2">
      <c r="A27" s="329"/>
      <c r="B27" s="329"/>
      <c r="C27" s="329"/>
      <c r="D27" s="335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7"/>
      <c r="AF27" s="325"/>
      <c r="AG27" s="325"/>
      <c r="AH27" s="325"/>
      <c r="AI27" s="325"/>
      <c r="AJ27" s="325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94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5" customHeight="1" x14ac:dyDescent="0.2">
      <c r="A28" s="329"/>
      <c r="B28" s="329"/>
      <c r="C28" s="329"/>
      <c r="D28" s="335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7"/>
      <c r="AF28" s="325"/>
      <c r="AG28" s="325"/>
      <c r="AH28" s="325"/>
      <c r="AI28" s="325"/>
      <c r="AJ28" s="325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94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5" customHeight="1" x14ac:dyDescent="0.2">
      <c r="A29" s="329"/>
      <c r="B29" s="329"/>
      <c r="C29" s="329"/>
      <c r="D29" s="335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7"/>
      <c r="AF29" s="325"/>
      <c r="AG29" s="325"/>
      <c r="AH29" s="325"/>
      <c r="AI29" s="325"/>
      <c r="AJ29" s="325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94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5" customHeight="1" x14ac:dyDescent="0.2">
      <c r="A30" s="329"/>
      <c r="B30" s="329"/>
      <c r="C30" s="329"/>
      <c r="D30" s="335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7"/>
      <c r="AF30" s="325"/>
      <c r="AG30" s="325"/>
      <c r="AH30" s="325"/>
      <c r="AI30" s="325"/>
      <c r="AJ30" s="325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94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5" customHeight="1" x14ac:dyDescent="0.2">
      <c r="A31" s="329"/>
      <c r="B31" s="329"/>
      <c r="C31" s="329"/>
      <c r="D31" s="335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7"/>
      <c r="AF31" s="325"/>
      <c r="AG31" s="325"/>
      <c r="AH31" s="325"/>
      <c r="AI31" s="325"/>
      <c r="AJ31" s="325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94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5" customHeight="1" x14ac:dyDescent="0.2">
      <c r="A32" s="329"/>
      <c r="B32" s="329"/>
      <c r="C32" s="329"/>
      <c r="D32" s="335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7"/>
      <c r="AF32" s="325"/>
      <c r="AG32" s="325"/>
      <c r="AH32" s="325"/>
      <c r="AI32" s="325"/>
      <c r="AJ32" s="325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94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 customHeight="1" x14ac:dyDescent="0.2">
      <c r="BA33" s="94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7" customHeight="1" x14ac:dyDescent="0.2">
      <c r="A34" s="323" t="s">
        <v>14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94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45" customHeight="1" x14ac:dyDescent="0.2">
      <c r="A35" s="322" t="s">
        <v>76</v>
      </c>
      <c r="B35" s="322"/>
      <c r="C35" s="322"/>
      <c r="D35" s="322"/>
      <c r="E35" s="322" t="s">
        <v>77</v>
      </c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 t="s">
        <v>16</v>
      </c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94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24.75" customHeight="1" x14ac:dyDescent="0.2">
      <c r="A36" s="322"/>
      <c r="B36" s="322"/>
      <c r="C36" s="322"/>
      <c r="D36" s="322"/>
      <c r="E36" s="322" t="s">
        <v>78</v>
      </c>
      <c r="F36" s="322"/>
      <c r="G36" s="322" t="s">
        <v>79</v>
      </c>
      <c r="H36" s="322"/>
      <c r="I36" s="322" t="s">
        <v>80</v>
      </c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 t="s">
        <v>17</v>
      </c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94" t="s">
        <v>212</v>
      </c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62.25" customHeight="1" x14ac:dyDescent="0.2">
      <c r="A37" s="322"/>
      <c r="B37" s="322"/>
      <c r="C37" s="322"/>
      <c r="D37" s="322"/>
      <c r="E37" s="322"/>
      <c r="F37" s="322"/>
      <c r="G37" s="322"/>
      <c r="H37" s="322"/>
      <c r="I37" s="322" t="s">
        <v>106</v>
      </c>
      <c r="J37" s="322"/>
      <c r="K37" s="322"/>
      <c r="L37" s="322"/>
      <c r="M37" s="322"/>
      <c r="N37" s="322" t="s">
        <v>81</v>
      </c>
      <c r="O37" s="322"/>
      <c r="P37" s="322"/>
      <c r="Q37" s="322" t="s">
        <v>82</v>
      </c>
      <c r="R37" s="322"/>
      <c r="S37" s="322" t="s">
        <v>83</v>
      </c>
      <c r="T37" s="322"/>
      <c r="U37" s="322" t="s">
        <v>15</v>
      </c>
      <c r="V37" s="322"/>
      <c r="W37" s="322" t="s">
        <v>84</v>
      </c>
      <c r="X37" s="322"/>
      <c r="Y37" s="322" t="s">
        <v>85</v>
      </c>
      <c r="Z37" s="322"/>
      <c r="AA37" s="322" t="s">
        <v>86</v>
      </c>
      <c r="AB37" s="322"/>
      <c r="AC37" s="322"/>
      <c r="AD37" s="322"/>
      <c r="AE37" s="322" t="s">
        <v>87</v>
      </c>
      <c r="AF37" s="322"/>
      <c r="AG37" s="322"/>
      <c r="AH37" s="322"/>
      <c r="AI37" s="322" t="s">
        <v>259</v>
      </c>
      <c r="AJ37" s="322"/>
      <c r="AK37" s="322"/>
      <c r="AL37" s="322"/>
      <c r="AM37" s="322"/>
      <c r="AN37" s="322"/>
      <c r="AO37" s="322">
        <v>1</v>
      </c>
      <c r="AP37" s="322">
        <v>2</v>
      </c>
      <c r="AQ37" s="322">
        <v>3</v>
      </c>
      <c r="AR37" s="322">
        <v>4</v>
      </c>
      <c r="AS37" s="322">
        <v>5</v>
      </c>
      <c r="AT37" s="322">
        <v>6</v>
      </c>
      <c r="AU37" s="322">
        <v>7</v>
      </c>
      <c r="AV37" s="322">
        <v>8</v>
      </c>
      <c r="AW37" s="322">
        <v>9</v>
      </c>
      <c r="AX37" s="322">
        <v>10</v>
      </c>
      <c r="AY37" s="322">
        <v>11</v>
      </c>
      <c r="AZ37" s="322">
        <v>12</v>
      </c>
      <c r="BA37" s="94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50.25" customHeight="1" x14ac:dyDescent="0.2">
      <c r="A38" s="322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 t="s">
        <v>88</v>
      </c>
      <c r="AJ38" s="322"/>
      <c r="AK38" s="322" t="s">
        <v>89</v>
      </c>
      <c r="AL38" s="322"/>
      <c r="AM38" s="322" t="s">
        <v>90</v>
      </c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94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3.5" customHeight="1" x14ac:dyDescent="0.2">
      <c r="A39" s="322">
        <v>1</v>
      </c>
      <c r="B39" s="322"/>
      <c r="C39" s="322"/>
      <c r="D39" s="322"/>
      <c r="E39" s="322">
        <v>2</v>
      </c>
      <c r="F39" s="322"/>
      <c r="G39" s="322">
        <v>3</v>
      </c>
      <c r="H39" s="322"/>
      <c r="I39" s="322">
        <v>4</v>
      </c>
      <c r="J39" s="322"/>
      <c r="K39" s="322"/>
      <c r="L39" s="322"/>
      <c r="M39" s="322"/>
      <c r="N39" s="322">
        <v>5</v>
      </c>
      <c r="O39" s="322"/>
      <c r="P39" s="322"/>
      <c r="Q39" s="322">
        <v>6</v>
      </c>
      <c r="R39" s="322"/>
      <c r="S39" s="322">
        <v>7</v>
      </c>
      <c r="T39" s="322"/>
      <c r="U39" s="322">
        <v>8</v>
      </c>
      <c r="V39" s="322"/>
      <c r="W39" s="322">
        <v>9</v>
      </c>
      <c r="X39" s="322"/>
      <c r="Y39" s="322">
        <v>10</v>
      </c>
      <c r="Z39" s="322"/>
      <c r="AA39" s="322">
        <v>11</v>
      </c>
      <c r="AB39" s="322"/>
      <c r="AC39" s="322"/>
      <c r="AD39" s="322"/>
      <c r="AE39" s="322">
        <v>12</v>
      </c>
      <c r="AF39" s="322"/>
      <c r="AG39" s="322"/>
      <c r="AH39" s="322"/>
      <c r="AI39" s="322">
        <v>13</v>
      </c>
      <c r="AJ39" s="322"/>
      <c r="AK39" s="322">
        <v>14</v>
      </c>
      <c r="AL39" s="322"/>
      <c r="AM39" s="322">
        <v>15</v>
      </c>
      <c r="AN39" s="322"/>
      <c r="AO39" s="6">
        <v>16</v>
      </c>
      <c r="AP39" s="6">
        <v>17</v>
      </c>
      <c r="AQ39" s="6">
        <v>18</v>
      </c>
      <c r="AR39" s="6">
        <v>19</v>
      </c>
      <c r="AS39" s="6">
        <v>20</v>
      </c>
      <c r="AT39" s="6">
        <v>21</v>
      </c>
      <c r="AU39" s="6">
        <v>22</v>
      </c>
      <c r="AV39" s="6">
        <v>23</v>
      </c>
      <c r="AW39" s="6">
        <v>24</v>
      </c>
      <c r="AX39" s="6">
        <v>25</v>
      </c>
      <c r="AY39" s="6">
        <v>26</v>
      </c>
      <c r="AZ39" s="6">
        <v>27</v>
      </c>
      <c r="BA39" s="94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3.5" customHeight="1" x14ac:dyDescent="0.2">
      <c r="A40" s="322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94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3.5" customHeight="1" x14ac:dyDescent="0.2">
      <c r="A41" s="32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94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3.5" customHeight="1" x14ac:dyDescent="0.2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94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3.5" customHeight="1" x14ac:dyDescent="0.2">
      <c r="A43" s="32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94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3.5" customHeight="1" x14ac:dyDescent="0.2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94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 customHeight="1" x14ac:dyDescent="0.2">
      <c r="BA45" s="94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3.5" customHeight="1" x14ac:dyDescent="0.2">
      <c r="A46" s="327" t="s">
        <v>91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94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3.5" customHeight="1" x14ac:dyDescent="0.2">
      <c r="A47" s="327" t="s">
        <v>92</v>
      </c>
      <c r="B47" s="327"/>
      <c r="C47" s="327"/>
      <c r="D47" s="327"/>
      <c r="E47" s="327" t="s">
        <v>93</v>
      </c>
      <c r="F47" s="327"/>
      <c r="G47" s="327"/>
      <c r="H47" s="327"/>
      <c r="I47" s="327" t="s">
        <v>94</v>
      </c>
      <c r="J47" s="327"/>
      <c r="K47" s="327"/>
      <c r="L47" s="327"/>
      <c r="M47" s="327" t="s">
        <v>95</v>
      </c>
      <c r="N47" s="327"/>
      <c r="O47" s="327"/>
      <c r="P47" s="327"/>
      <c r="Q47" s="327" t="s">
        <v>96</v>
      </c>
      <c r="R47" s="327"/>
      <c r="S47" s="327"/>
      <c r="T47" s="327"/>
      <c r="U47" s="327" t="s">
        <v>97</v>
      </c>
      <c r="V47" s="327"/>
      <c r="W47" s="327"/>
      <c r="X47" s="327"/>
      <c r="Y47" s="327" t="s">
        <v>98</v>
      </c>
      <c r="Z47" s="327"/>
      <c r="AA47" s="327"/>
      <c r="AB47" s="327"/>
      <c r="AC47" s="327" t="s">
        <v>99</v>
      </c>
      <c r="AD47" s="327"/>
      <c r="AE47" s="327"/>
      <c r="AF47" s="327"/>
      <c r="AG47" s="327" t="s">
        <v>100</v>
      </c>
      <c r="AH47" s="327"/>
      <c r="AI47" s="327"/>
      <c r="AJ47" s="327"/>
      <c r="AK47" s="327"/>
      <c r="AL47" s="327" t="s">
        <v>101</v>
      </c>
      <c r="AM47" s="327"/>
      <c r="AN47" s="327"/>
      <c r="AO47" s="327"/>
      <c r="AP47" s="327"/>
      <c r="AQ47" s="327" t="s">
        <v>102</v>
      </c>
      <c r="AR47" s="327"/>
      <c r="AS47" s="327"/>
      <c r="AT47" s="327"/>
      <c r="AU47" s="327"/>
      <c r="AV47" s="327" t="s">
        <v>103</v>
      </c>
      <c r="AW47" s="327"/>
      <c r="AX47" s="327"/>
      <c r="AY47" s="327"/>
      <c r="AZ47" s="327"/>
      <c r="BA47" s="94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3.5" customHeight="1" x14ac:dyDescent="0.2">
      <c r="A48" s="327">
        <v>1</v>
      </c>
      <c r="B48" s="327"/>
      <c r="C48" s="327"/>
      <c r="D48" s="327"/>
      <c r="E48" s="327">
        <v>2</v>
      </c>
      <c r="F48" s="327"/>
      <c r="G48" s="327"/>
      <c r="H48" s="327"/>
      <c r="I48" s="327">
        <v>3</v>
      </c>
      <c r="J48" s="327"/>
      <c r="K48" s="327"/>
      <c r="L48" s="327"/>
      <c r="M48" s="327">
        <v>4</v>
      </c>
      <c r="N48" s="327"/>
      <c r="O48" s="327"/>
      <c r="P48" s="327"/>
      <c r="Q48" s="327">
        <v>5</v>
      </c>
      <c r="R48" s="327"/>
      <c r="S48" s="327"/>
      <c r="T48" s="327"/>
      <c r="U48" s="327">
        <v>6</v>
      </c>
      <c r="V48" s="327"/>
      <c r="W48" s="327"/>
      <c r="X48" s="327"/>
      <c r="Y48" s="327">
        <v>7</v>
      </c>
      <c r="Z48" s="327"/>
      <c r="AA48" s="327"/>
      <c r="AB48" s="327"/>
      <c r="AC48" s="327">
        <v>8</v>
      </c>
      <c r="AD48" s="327"/>
      <c r="AE48" s="327"/>
      <c r="AF48" s="327"/>
      <c r="AG48" s="327">
        <v>9</v>
      </c>
      <c r="AH48" s="327"/>
      <c r="AI48" s="327"/>
      <c r="AJ48" s="327"/>
      <c r="AK48" s="327"/>
      <c r="AL48" s="327">
        <v>10</v>
      </c>
      <c r="AM48" s="327"/>
      <c r="AN48" s="327"/>
      <c r="AO48" s="327"/>
      <c r="AP48" s="327"/>
      <c r="AQ48" s="327">
        <v>11</v>
      </c>
      <c r="AR48" s="327"/>
      <c r="AS48" s="327"/>
      <c r="AT48" s="327"/>
      <c r="AU48" s="327"/>
      <c r="AV48" s="327">
        <v>12</v>
      </c>
      <c r="AW48" s="327"/>
      <c r="AX48" s="327"/>
      <c r="AY48" s="327"/>
      <c r="AZ48" s="327"/>
      <c r="BA48" s="94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3.5" customHeight="1" x14ac:dyDescent="0.2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94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3.5" customHeight="1" x14ac:dyDescent="0.2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94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3.5" customHeight="1" x14ac:dyDescent="0.2">
      <c r="A51" s="32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94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3.5" customHeight="1" x14ac:dyDescent="0.2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94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 customHeight="1" x14ac:dyDescent="0.2">
      <c r="BA53" s="94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 customHeight="1" x14ac:dyDescent="0.2">
      <c r="BA54" s="94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 customHeight="1" x14ac:dyDescent="0.2">
      <c r="A55" s="8" t="s">
        <v>20</v>
      </c>
      <c r="BA55" s="94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 customHeight="1" x14ac:dyDescent="0.2">
      <c r="A56" s="8" t="s">
        <v>18</v>
      </c>
      <c r="BA56" s="94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 customHeight="1" x14ac:dyDescent="0.2">
      <c r="A57" s="9" t="s">
        <v>19</v>
      </c>
      <c r="S57" s="324"/>
      <c r="T57" s="324"/>
      <c r="U57" s="324"/>
      <c r="V57" s="324"/>
      <c r="W57" s="324"/>
      <c r="X57" s="324"/>
      <c r="Y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94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 customHeight="1" x14ac:dyDescent="0.2">
      <c r="A58" s="9"/>
      <c r="S58" s="321" t="s">
        <v>123</v>
      </c>
      <c r="T58" s="321"/>
      <c r="U58" s="321"/>
      <c r="V58" s="321"/>
      <c r="W58" s="321"/>
      <c r="X58" s="321"/>
      <c r="Y58" s="321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321" t="s">
        <v>124</v>
      </c>
      <c r="AR58" s="321"/>
      <c r="AS58" s="321"/>
      <c r="AT58" s="321"/>
      <c r="AU58" s="321"/>
      <c r="AV58" s="321"/>
      <c r="AW58" s="321"/>
      <c r="AX58" s="321"/>
      <c r="AY58" s="321"/>
      <c r="AZ58" s="321"/>
      <c r="BA58" s="94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7.5" customHeight="1" x14ac:dyDescent="0.2">
      <c r="BA59" s="94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26.25" customHeight="1" x14ac:dyDescent="0.2">
      <c r="A60" s="328" t="s">
        <v>107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94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94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94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94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94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94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94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94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94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94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94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94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94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94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94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94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94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94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94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94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94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94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94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94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94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94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94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94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94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94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94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94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94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94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94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94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94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94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94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94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94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94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</sheetData>
  <mergeCells count="320">
    <mergeCell ref="A32:C32"/>
    <mergeCell ref="D32:AE32"/>
    <mergeCell ref="AF32:AJ32"/>
    <mergeCell ref="AK32:AR32"/>
    <mergeCell ref="A31:C31"/>
    <mergeCell ref="D31:AE31"/>
    <mergeCell ref="AF31:AJ31"/>
    <mergeCell ref="AK31:AR31"/>
    <mergeCell ref="AS31:AZ31"/>
    <mergeCell ref="A30:C30"/>
    <mergeCell ref="D30:AE30"/>
    <mergeCell ref="AF30:AJ30"/>
    <mergeCell ref="AK30:AR30"/>
    <mergeCell ref="A29:C29"/>
    <mergeCell ref="D29:AE29"/>
    <mergeCell ref="AF29:AJ29"/>
    <mergeCell ref="AK29:AR29"/>
    <mergeCell ref="AS29:AZ29"/>
    <mergeCell ref="A28:C28"/>
    <mergeCell ref="D28:AE28"/>
    <mergeCell ref="AF28:AJ28"/>
    <mergeCell ref="AK28:AR28"/>
    <mergeCell ref="A27:C27"/>
    <mergeCell ref="D27:AE27"/>
    <mergeCell ref="AF27:AJ27"/>
    <mergeCell ref="AK27:AR27"/>
    <mergeCell ref="AS27:AZ27"/>
    <mergeCell ref="A26:C26"/>
    <mergeCell ref="D26:AE26"/>
    <mergeCell ref="AF26:AJ26"/>
    <mergeCell ref="AK26:AR26"/>
    <mergeCell ref="A24:C24"/>
    <mergeCell ref="D24:AE24"/>
    <mergeCell ref="AF24:AJ24"/>
    <mergeCell ref="AK24:AR24"/>
    <mergeCell ref="A25:C25"/>
    <mergeCell ref="D25:AE25"/>
    <mergeCell ref="AF25:AJ25"/>
    <mergeCell ref="AK25:AR25"/>
    <mergeCell ref="AC52:AF52"/>
    <mergeCell ref="AG52:AK52"/>
    <mergeCell ref="AL52:AP52"/>
    <mergeCell ref="AQ52:AU52"/>
    <mergeCell ref="AL51:AP51"/>
    <mergeCell ref="AC49:AF49"/>
    <mergeCell ref="AG49:AK49"/>
    <mergeCell ref="AV52:AZ52"/>
    <mergeCell ref="AS25:AZ25"/>
    <mergeCell ref="AS26:AZ26"/>
    <mergeCell ref="AS28:AZ28"/>
    <mergeCell ref="AS30:AZ30"/>
    <mergeCell ref="AS32:AZ32"/>
    <mergeCell ref="AQ51:AU51"/>
    <mergeCell ref="AV51:AZ51"/>
    <mergeCell ref="AV50:AZ50"/>
    <mergeCell ref="AX37:AX38"/>
    <mergeCell ref="AL49:AP49"/>
    <mergeCell ref="AQ49:AU49"/>
    <mergeCell ref="AV49:AZ49"/>
    <mergeCell ref="AK43:AL43"/>
    <mergeCell ref="AM43:AN43"/>
    <mergeCell ref="AK42:AL42"/>
    <mergeCell ref="AM42:AN42"/>
    <mergeCell ref="AL48:AP48"/>
    <mergeCell ref="AQ48:AU48"/>
    <mergeCell ref="AV48:AZ48"/>
    <mergeCell ref="AE41:AH41"/>
    <mergeCell ref="AI41:AJ41"/>
    <mergeCell ref="A52:D52"/>
    <mergeCell ref="E52:H52"/>
    <mergeCell ref="I52:L52"/>
    <mergeCell ref="M52:P52"/>
    <mergeCell ref="Q52:T52"/>
    <mergeCell ref="U52:X52"/>
    <mergeCell ref="Y52:AB52"/>
    <mergeCell ref="A51:D51"/>
    <mergeCell ref="E51:H51"/>
    <mergeCell ref="I51:L51"/>
    <mergeCell ref="M51:P51"/>
    <mergeCell ref="Q51:T51"/>
    <mergeCell ref="U51:X51"/>
    <mergeCell ref="Y51:AB51"/>
    <mergeCell ref="AC51:AF51"/>
    <mergeCell ref="AG51:AK51"/>
    <mergeCell ref="U50:X50"/>
    <mergeCell ref="Y50:AB50"/>
    <mergeCell ref="AC50:AF50"/>
    <mergeCell ref="AG50:AK50"/>
    <mergeCell ref="AL50:AP50"/>
    <mergeCell ref="AQ50:AU50"/>
    <mergeCell ref="A50:D50"/>
    <mergeCell ref="E50:H50"/>
    <mergeCell ref="I50:L50"/>
    <mergeCell ref="M50:P50"/>
    <mergeCell ref="Q50:T50"/>
    <mergeCell ref="A49:D49"/>
    <mergeCell ref="E49:H49"/>
    <mergeCell ref="I49:L49"/>
    <mergeCell ref="M49:P49"/>
    <mergeCell ref="Q49:T49"/>
    <mergeCell ref="U49:X49"/>
    <mergeCell ref="Y49:AB49"/>
    <mergeCell ref="M48:P48"/>
    <mergeCell ref="Q48:T48"/>
    <mergeCell ref="U48:X48"/>
    <mergeCell ref="Y48:AB48"/>
    <mergeCell ref="AC48:AF48"/>
    <mergeCell ref="AG48:AK48"/>
    <mergeCell ref="I47:L47"/>
    <mergeCell ref="E47:H47"/>
    <mergeCell ref="A47:D47"/>
    <mergeCell ref="A48:D48"/>
    <mergeCell ref="E48:H48"/>
    <mergeCell ref="I48:L48"/>
    <mergeCell ref="AM44:AN44"/>
    <mergeCell ref="AC47:AF47"/>
    <mergeCell ref="Y47:AB47"/>
    <mergeCell ref="U47:X47"/>
    <mergeCell ref="Q47:T47"/>
    <mergeCell ref="M47:P47"/>
    <mergeCell ref="W44:X44"/>
    <mergeCell ref="Y44:Z44"/>
    <mergeCell ref="AA44:AD44"/>
    <mergeCell ref="AE44:AH44"/>
    <mergeCell ref="AI44:AJ44"/>
    <mergeCell ref="AK44:AL44"/>
    <mergeCell ref="A44:D44"/>
    <mergeCell ref="E44:F44"/>
    <mergeCell ref="G44:H44"/>
    <mergeCell ref="I44:M44"/>
    <mergeCell ref="N44:P44"/>
    <mergeCell ref="Q44:R44"/>
    <mergeCell ref="S44:T44"/>
    <mergeCell ref="U44:V44"/>
    <mergeCell ref="U43:V43"/>
    <mergeCell ref="W43:X43"/>
    <mergeCell ref="Y43:Z43"/>
    <mergeCell ref="AA43:AD43"/>
    <mergeCell ref="AE43:AH43"/>
    <mergeCell ref="AI43:AJ43"/>
    <mergeCell ref="AI42:AJ42"/>
    <mergeCell ref="W42:X42"/>
    <mergeCell ref="Y42:Z42"/>
    <mergeCell ref="AA42:AD42"/>
    <mergeCell ref="AE42:AH42"/>
    <mergeCell ref="A43:D43"/>
    <mergeCell ref="E43:F43"/>
    <mergeCell ref="G43:H43"/>
    <mergeCell ref="I43:M43"/>
    <mergeCell ref="N43:P43"/>
    <mergeCell ref="Q43:R43"/>
    <mergeCell ref="S43:T43"/>
    <mergeCell ref="S42:T42"/>
    <mergeCell ref="U42:V42"/>
    <mergeCell ref="A42:D42"/>
    <mergeCell ref="E42:F42"/>
    <mergeCell ref="G42:H42"/>
    <mergeCell ref="I42:M42"/>
    <mergeCell ref="N42:P42"/>
    <mergeCell ref="Q42:R42"/>
    <mergeCell ref="AI40:AJ40"/>
    <mergeCell ref="AK40:AL40"/>
    <mergeCell ref="AM40:AN40"/>
    <mergeCell ref="A41:D41"/>
    <mergeCell ref="E41:F41"/>
    <mergeCell ref="G41:H41"/>
    <mergeCell ref="I41:M41"/>
    <mergeCell ref="W41:X41"/>
    <mergeCell ref="Y41:Z41"/>
    <mergeCell ref="AA41:AD41"/>
    <mergeCell ref="S40:T40"/>
    <mergeCell ref="AE40:AH40"/>
    <mergeCell ref="U40:V40"/>
    <mergeCell ref="W40:X40"/>
    <mergeCell ref="Y40:Z40"/>
    <mergeCell ref="AA40:AD40"/>
    <mergeCell ref="A39:D39"/>
    <mergeCell ref="E39:F39"/>
    <mergeCell ref="G39:H39"/>
    <mergeCell ref="I39:M39"/>
    <mergeCell ref="N39:P39"/>
    <mergeCell ref="Q39:R39"/>
    <mergeCell ref="A40:D40"/>
    <mergeCell ref="E40:F40"/>
    <mergeCell ref="G40:H40"/>
    <mergeCell ref="I40:M40"/>
    <mergeCell ref="N40:P40"/>
    <mergeCell ref="Q40:R40"/>
    <mergeCell ref="A35:D38"/>
    <mergeCell ref="E36:F38"/>
    <mergeCell ref="G36:H38"/>
    <mergeCell ref="AM38:AN38"/>
    <mergeCell ref="AK38:AL38"/>
    <mergeCell ref="AI38:AJ38"/>
    <mergeCell ref="AE37:AH38"/>
    <mergeCell ref="E35:AN35"/>
    <mergeCell ref="I36:AN36"/>
    <mergeCell ref="I37:M38"/>
    <mergeCell ref="AS37:AS38"/>
    <mergeCell ref="AT37:AT38"/>
    <mergeCell ref="AU37:AU38"/>
    <mergeCell ref="AV37:AV38"/>
    <mergeCell ref="AW37:AW38"/>
    <mergeCell ref="AO35:AZ35"/>
    <mergeCell ref="AY37:AY38"/>
    <mergeCell ref="AZ37:AZ38"/>
    <mergeCell ref="AR37:AR38"/>
    <mergeCell ref="AQ37:AQ38"/>
    <mergeCell ref="N37:P38"/>
    <mergeCell ref="Q37:R38"/>
    <mergeCell ref="S37:T38"/>
    <mergeCell ref="U37:V38"/>
    <mergeCell ref="W37:X38"/>
    <mergeCell ref="Y37:Z38"/>
    <mergeCell ref="AI37:AN37"/>
    <mergeCell ref="Q41:R41"/>
    <mergeCell ref="S41:T41"/>
    <mergeCell ref="U41:V41"/>
    <mergeCell ref="AO37:AO38"/>
    <mergeCell ref="AP37:AP38"/>
    <mergeCell ref="AA37:AD38"/>
    <mergeCell ref="S39:T39"/>
    <mergeCell ref="U39:V39"/>
    <mergeCell ref="W39:X39"/>
    <mergeCell ref="AI39:AJ39"/>
    <mergeCell ref="AK39:AL39"/>
    <mergeCell ref="AM39:AN39"/>
    <mergeCell ref="Y39:Z39"/>
    <mergeCell ref="AA39:AD39"/>
    <mergeCell ref="AE39:AH39"/>
    <mergeCell ref="AK41:AL41"/>
    <mergeCell ref="AM41:AN41"/>
    <mergeCell ref="D20:AE20"/>
    <mergeCell ref="D22:AE22"/>
    <mergeCell ref="D23:AE23"/>
    <mergeCell ref="AF19:AJ19"/>
    <mergeCell ref="AF20:AJ20"/>
    <mergeCell ref="A21:AZ21"/>
    <mergeCell ref="AS20:AZ20"/>
    <mergeCell ref="A20:C20"/>
    <mergeCell ref="A8:C8"/>
    <mergeCell ref="A10:AZ10"/>
    <mergeCell ref="A9:C9"/>
    <mergeCell ref="D13:AE13"/>
    <mergeCell ref="D14:AE14"/>
    <mergeCell ref="D15:AE15"/>
    <mergeCell ref="AS12:AZ12"/>
    <mergeCell ref="AS13:AZ13"/>
    <mergeCell ref="AF13:AJ13"/>
    <mergeCell ref="A11:C11"/>
    <mergeCell ref="D16:AE16"/>
    <mergeCell ref="AF9:AJ9"/>
    <mergeCell ref="AK8:AR8"/>
    <mergeCell ref="AK9:AR9"/>
    <mergeCell ref="AF22:AJ22"/>
    <mergeCell ref="A22:C22"/>
    <mergeCell ref="D12:AE12"/>
    <mergeCell ref="AF11:AJ11"/>
    <mergeCell ref="AF12:AJ12"/>
    <mergeCell ref="A13:C13"/>
    <mergeCell ref="A7:AZ7"/>
    <mergeCell ref="A18:C18"/>
    <mergeCell ref="AF17:AJ17"/>
    <mergeCell ref="D8:AE8"/>
    <mergeCell ref="D9:AE9"/>
    <mergeCell ref="D17:AE17"/>
    <mergeCell ref="D18:AE18"/>
    <mergeCell ref="AK11:AR11"/>
    <mergeCell ref="AK12:AR12"/>
    <mergeCell ref="D11:AE11"/>
    <mergeCell ref="AS8:AZ8"/>
    <mergeCell ref="AF8:AJ8"/>
    <mergeCell ref="A19:C19"/>
    <mergeCell ref="D19:AE19"/>
    <mergeCell ref="N41:P41"/>
    <mergeCell ref="AF16:AJ16"/>
    <mergeCell ref="AS17:AZ17"/>
    <mergeCell ref="AK17:AR17"/>
    <mergeCell ref="AK18:AR18"/>
    <mergeCell ref="AS19:AZ19"/>
    <mergeCell ref="A5:AZ5"/>
    <mergeCell ref="A12:C12"/>
    <mergeCell ref="A23:C23"/>
    <mergeCell ref="A16:C16"/>
    <mergeCell ref="AS14:AZ14"/>
    <mergeCell ref="AF14:AJ14"/>
    <mergeCell ref="AF15:AJ15"/>
    <mergeCell ref="AK13:AR13"/>
    <mergeCell ref="AS9:AZ9"/>
    <mergeCell ref="AS11:AZ11"/>
    <mergeCell ref="AS18:AZ18"/>
    <mergeCell ref="AQ57:AZ57"/>
    <mergeCell ref="AS23:AZ23"/>
    <mergeCell ref="AS22:AZ22"/>
    <mergeCell ref="AK14:AR14"/>
    <mergeCell ref="AK15:AR15"/>
    <mergeCell ref="AK16:AR16"/>
    <mergeCell ref="AS16:AZ16"/>
    <mergeCell ref="AS15:AZ15"/>
    <mergeCell ref="AS24:AZ24"/>
    <mergeCell ref="AQ47:AU47"/>
    <mergeCell ref="AL47:AP47"/>
    <mergeCell ref="AG47:AK47"/>
    <mergeCell ref="AF23:AJ23"/>
    <mergeCell ref="A60:AZ60"/>
    <mergeCell ref="A14:C14"/>
    <mergeCell ref="A15:C15"/>
    <mergeCell ref="A17:C17"/>
    <mergeCell ref="AK23:AR23"/>
    <mergeCell ref="AK19:AR19"/>
    <mergeCell ref="S58:Y58"/>
    <mergeCell ref="AQ58:AZ58"/>
    <mergeCell ref="AO36:AZ36"/>
    <mergeCell ref="A34:AZ34"/>
    <mergeCell ref="S57:Y57"/>
    <mergeCell ref="AF18:AJ18"/>
    <mergeCell ref="AK22:AR22"/>
    <mergeCell ref="AK20:AR20"/>
    <mergeCell ref="A46:AZ46"/>
    <mergeCell ref="AV47:AZ47"/>
  </mergeCells>
  <phoneticPr fontId="0" type="noConversion"/>
  <dataValidations count="2">
    <dataValidation type="list" allowBlank="1" showInputMessage="1" showErrorMessage="1" sqref="E40:F44">
      <formula1>Код</formula1>
    </dataValidation>
    <dataValidation type="list" allowBlank="1" showInputMessage="1" showErrorMessage="1" sqref="AO40:AZ44">
      <formula1>$BA$36:$BA$37</formula1>
    </dataValidation>
  </dataValidations>
  <pageMargins left="0.19685039370078741" right="0.19685039370078741" top="0.59055118110236227" bottom="0.39370078740157483" header="0.31496062992125984" footer="0.31496062992125984"/>
  <pageSetup paperSize="9" orientation="landscape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workbookViewId="0">
      <selection activeCell="C1" sqref="C1"/>
    </sheetView>
  </sheetViews>
  <sheetFormatPr defaultRowHeight="12.75" x14ac:dyDescent="0.2"/>
  <cols>
    <col min="1" max="1" width="9.140625" style="89"/>
    <col min="2" max="2" width="80.28515625" style="89" customWidth="1"/>
    <col min="3" max="16384" width="9.140625" style="89"/>
  </cols>
  <sheetData>
    <row r="1" spans="1:2" x14ac:dyDescent="0.2">
      <c r="B1" s="90" t="s">
        <v>352</v>
      </c>
    </row>
    <row r="2" spans="1:2" x14ac:dyDescent="0.2">
      <c r="B2" s="90" t="s">
        <v>353</v>
      </c>
    </row>
    <row r="3" spans="1:2" x14ac:dyDescent="0.2">
      <c r="B3" s="90" t="s">
        <v>354</v>
      </c>
    </row>
    <row r="4" spans="1:2" x14ac:dyDescent="0.2">
      <c r="B4" s="90" t="s">
        <v>355</v>
      </c>
    </row>
    <row r="5" spans="1:2" ht="15.75" x14ac:dyDescent="0.25">
      <c r="A5" s="342" t="s">
        <v>356</v>
      </c>
      <c r="B5" s="342"/>
    </row>
    <row r="6" spans="1:2" ht="15.75" x14ac:dyDescent="0.25">
      <c r="A6" s="342" t="s">
        <v>357</v>
      </c>
      <c r="B6" s="342"/>
    </row>
    <row r="7" spans="1:2" ht="15.75" x14ac:dyDescent="0.25">
      <c r="A7" s="91"/>
      <c r="B7" s="91"/>
    </row>
    <row r="8" spans="1:2" ht="17.25" customHeight="1" x14ac:dyDescent="0.2">
      <c r="A8" s="92" t="s">
        <v>358</v>
      </c>
      <c r="B8" s="92" t="s">
        <v>359</v>
      </c>
    </row>
    <row r="9" spans="1:2" ht="25.5" x14ac:dyDescent="0.2">
      <c r="A9" s="88">
        <v>1</v>
      </c>
      <c r="B9" s="93" t="s">
        <v>360</v>
      </c>
    </row>
    <row r="10" spans="1:2" x14ac:dyDescent="0.2">
      <c r="A10" s="88">
        <v>2</v>
      </c>
      <c r="B10" s="93" t="s">
        <v>361</v>
      </c>
    </row>
    <row r="11" spans="1:2" x14ac:dyDescent="0.2">
      <c r="A11" s="88">
        <v>3</v>
      </c>
      <c r="B11" s="93" t="s">
        <v>362</v>
      </c>
    </row>
    <row r="12" spans="1:2" ht="12" customHeight="1" x14ac:dyDescent="0.2">
      <c r="A12" s="88">
        <v>4</v>
      </c>
      <c r="B12" s="93" t="s">
        <v>363</v>
      </c>
    </row>
    <row r="13" spans="1:2" x14ac:dyDescent="0.2">
      <c r="A13" s="88">
        <v>5</v>
      </c>
      <c r="B13" s="93" t="s">
        <v>364</v>
      </c>
    </row>
    <row r="14" spans="1:2" ht="63.75" x14ac:dyDescent="0.2">
      <c r="A14" s="88">
        <v>6</v>
      </c>
      <c r="B14" s="93" t="s">
        <v>370</v>
      </c>
    </row>
    <row r="15" spans="1:2" x14ac:dyDescent="0.2">
      <c r="A15" s="88">
        <v>7</v>
      </c>
      <c r="B15" s="93" t="s">
        <v>365</v>
      </c>
    </row>
    <row r="16" spans="1:2" x14ac:dyDescent="0.2">
      <c r="A16" s="88">
        <v>8</v>
      </c>
      <c r="B16" s="93" t="s">
        <v>366</v>
      </c>
    </row>
    <row r="17" spans="1:2" ht="25.5" x14ac:dyDescent="0.2">
      <c r="A17" s="88">
        <v>9</v>
      </c>
      <c r="B17" s="93" t="s">
        <v>367</v>
      </c>
    </row>
    <row r="18" spans="1:2" ht="25.5" x14ac:dyDescent="0.2">
      <c r="A18" s="88">
        <v>10</v>
      </c>
      <c r="B18" s="93" t="s">
        <v>368</v>
      </c>
    </row>
    <row r="19" spans="1:2" ht="25.5" x14ac:dyDescent="0.2">
      <c r="A19" s="88">
        <v>11</v>
      </c>
      <c r="B19" s="93" t="s">
        <v>369</v>
      </c>
    </row>
  </sheetData>
  <mergeCells count="2">
    <mergeCell ref="A5:B5"/>
    <mergeCell ref="A6:B6"/>
  </mergeCells>
  <phoneticPr fontId="27" type="noConversion"/>
  <pageMargins left="0.78740157480314965" right="0.39370078740157483" top="0.78740157480314965" bottom="0.39370078740157483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AJ1" sqref="AJ1"/>
    </sheetView>
  </sheetViews>
  <sheetFormatPr defaultColWidth="2.5703125" defaultRowHeight="12.75" x14ac:dyDescent="0.2"/>
  <sheetData/>
  <pageMargins left="0.39370078740157483" right="0.19685039370078741" top="0.39370078740157483" bottom="0.39370078740157483" header="0.31496062992125984" footer="0.31496062992125984"/>
  <pageSetup paperSize="9" fitToHeight="10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34</xdr:col>
                <xdr:colOff>133350</xdr:colOff>
                <xdr:row>61</xdr:row>
                <xdr:rowOff>57150</xdr:rowOff>
              </to>
            </anchor>
          </objectPr>
        </oleObject>
      </mc:Choice>
      <mc:Fallback>
        <oleObject progId="Word.Document.12" shapeId="2054" r:id="rId4"/>
      </mc:Fallback>
    </mc:AlternateContent>
    <mc:AlternateContent xmlns:mc="http://schemas.openxmlformats.org/markup-compatibility/2006">
      <mc:Choice Requires="x14">
        <oleObject progId="Word.Document.12" shapeId="2055" r:id="rId6">
          <objectPr defaultSize="0" r:id="rId7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34</xdr:col>
                <xdr:colOff>133350</xdr:colOff>
                <xdr:row>123</xdr:row>
                <xdr:rowOff>76200</xdr:rowOff>
              </to>
            </anchor>
          </objectPr>
        </oleObject>
      </mc:Choice>
      <mc:Fallback>
        <oleObject progId="Word.Document.12" shapeId="2055" r:id="rId6"/>
      </mc:Fallback>
    </mc:AlternateContent>
    <mc:AlternateContent xmlns:mc="http://schemas.openxmlformats.org/markup-compatibility/2006">
      <mc:Choice Requires="x14">
        <oleObject progId="Word.Document.12" shapeId="2056" r:id="rId8">
          <objectPr defaultSize="0" r:id="rId9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34</xdr:col>
                <xdr:colOff>133350</xdr:colOff>
                <xdr:row>184</xdr:row>
                <xdr:rowOff>76200</xdr:rowOff>
              </to>
            </anchor>
          </objectPr>
        </oleObject>
      </mc:Choice>
      <mc:Fallback>
        <oleObject progId="Word.Document.12" shapeId="2056" r:id="rId8"/>
      </mc:Fallback>
    </mc:AlternateContent>
    <mc:AlternateContent xmlns:mc="http://schemas.openxmlformats.org/markup-compatibility/2006">
      <mc:Choice Requires="x14">
        <oleObject progId="Word.Document.12" shapeId="2057" r:id="rId10">
          <objectPr defaultSize="0" r:id="rId11">
            <anchor moveWithCells="1">
              <from>
                <xdr:col>0</xdr:col>
                <xdr:colOff>0</xdr:colOff>
                <xdr:row>185</xdr:row>
                <xdr:rowOff>0</xdr:rowOff>
              </from>
              <to>
                <xdr:col>34</xdr:col>
                <xdr:colOff>133350</xdr:colOff>
                <xdr:row>231</xdr:row>
                <xdr:rowOff>95250</xdr:rowOff>
              </to>
            </anchor>
          </objectPr>
        </oleObject>
      </mc:Choice>
      <mc:Fallback>
        <oleObject progId="Word.Document.12" shapeId="2057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Налог на прибыль</vt:lpstr>
      <vt:lpstr>Приложение</vt:lpstr>
      <vt:lpstr>Коды типов объектов (мест)</vt:lpstr>
      <vt:lpstr>Указания по заполнению</vt:lpstr>
      <vt:lpstr>Код</vt:lpstr>
      <vt:lpstr>'Налог на прибыль'!Область_печати</vt:lpstr>
      <vt:lpstr>Приложение!Область_печати</vt:lpstr>
      <vt:lpstr>'Указания по заполнению'!Область_печати</vt:lpstr>
    </vt:vector>
  </TitlesOfParts>
  <Company>registr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Подлесная Оксана Викторовна</dc:creator>
  <cp:lastModifiedBy>Подлесная Оксана Викторовна</cp:lastModifiedBy>
  <cp:lastPrinted>2020-03-18T06:13:09Z</cp:lastPrinted>
  <dcterms:created xsi:type="dcterms:W3CDTF">2009-08-18T10:38:33Z</dcterms:created>
  <dcterms:modified xsi:type="dcterms:W3CDTF">2020-09-25T07:28:39Z</dcterms:modified>
</cp:coreProperties>
</file>